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metadata" ContentType="application/binary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10" windowWidth="28455" windowHeight="11955"/>
  </bookViews>
  <sheets>
    <sheet name="Estatísticas Mestrado (2017-202" sheetId="3" r:id="rId1"/>
  </sheets>
  <calcPr calcId="124519"/>
  <fileRecoveryPr repairLoad="1"/>
  <extLst>
    <ext uri="GoogleSheetsCustomDataVersion2">
      <go:sheetsCustomData xmlns:go="http://customooxmlschemas.google.com/" r:id="rId8" roundtripDataChecksum="CfomK9vOJ9jWiRdv52uEU04CUr50U16b6/qwmTQePkc="/>
    </ext>
  </extLst>
</workbook>
</file>

<file path=xl/calcChain.xml><?xml version="1.0" encoding="utf-8"?>
<calcChain xmlns="http://schemas.openxmlformats.org/spreadsheetml/2006/main">
  <c r="J163" i="3"/>
  <c r="K155" s="1"/>
  <c r="I163"/>
  <c r="H163"/>
  <c r="I156" s="1"/>
  <c r="G163"/>
  <c r="F163"/>
  <c r="E163"/>
  <c r="D163"/>
  <c r="E158" s="1"/>
  <c r="B163"/>
  <c r="N163" s="1"/>
  <c r="N162"/>
  <c r="L162"/>
  <c r="K162"/>
  <c r="I162"/>
  <c r="G162"/>
  <c r="C162"/>
  <c r="N161"/>
  <c r="L161"/>
  <c r="K161"/>
  <c r="G161"/>
  <c r="C161"/>
  <c r="N160"/>
  <c r="L160"/>
  <c r="I160"/>
  <c r="G160"/>
  <c r="C160"/>
  <c r="N159"/>
  <c r="O159" s="1"/>
  <c r="L159"/>
  <c r="K159"/>
  <c r="I159"/>
  <c r="G159"/>
  <c r="C159"/>
  <c r="N158"/>
  <c r="L158"/>
  <c r="G158"/>
  <c r="C158"/>
  <c r="N157"/>
  <c r="L157"/>
  <c r="G157"/>
  <c r="E157"/>
  <c r="C157"/>
  <c r="N156"/>
  <c r="O156" s="1"/>
  <c r="L156"/>
  <c r="G156"/>
  <c r="E156"/>
  <c r="C156"/>
  <c r="N155"/>
  <c r="L155"/>
  <c r="I155"/>
  <c r="G155"/>
  <c r="C155"/>
  <c r="N154"/>
  <c r="L154"/>
  <c r="K154"/>
  <c r="I154"/>
  <c r="G154"/>
  <c r="C154"/>
  <c r="C136"/>
  <c r="B136"/>
  <c r="C135"/>
  <c r="C134"/>
  <c r="C133"/>
  <c r="C132"/>
  <c r="C131"/>
  <c r="C130"/>
  <c r="C129"/>
  <c r="C128"/>
  <c r="C127"/>
  <c r="C126"/>
  <c r="C125"/>
  <c r="C124"/>
  <c r="C123"/>
  <c r="C119"/>
  <c r="B119"/>
  <c r="C118"/>
  <c r="C117"/>
  <c r="C116"/>
  <c r="C115"/>
  <c r="C114"/>
  <c r="C113"/>
  <c r="C112"/>
  <c r="C111"/>
  <c r="C110"/>
  <c r="C109"/>
  <c r="C108"/>
  <c r="C107"/>
  <c r="C106"/>
  <c r="C105"/>
  <c r="C104"/>
  <c r="C103"/>
  <c r="C97"/>
  <c r="B97"/>
  <c r="C96"/>
  <c r="C95"/>
  <c r="C94"/>
  <c r="C93"/>
  <c r="C92"/>
  <c r="C91"/>
  <c r="C90"/>
  <c r="C89"/>
  <c r="C88"/>
  <c r="C87"/>
  <c r="C86"/>
  <c r="C85"/>
  <c r="C84"/>
  <c r="C83"/>
  <c r="C78"/>
  <c r="B78"/>
  <c r="C77"/>
  <c r="C76"/>
  <c r="C75"/>
  <c r="C74"/>
  <c r="C73"/>
  <c r="C72"/>
  <c r="C71"/>
  <c r="C70"/>
  <c r="C69"/>
  <c r="C68"/>
  <c r="C67"/>
  <c r="C66"/>
  <c r="C65"/>
  <c r="C64"/>
  <c r="C63"/>
  <c r="C62"/>
  <c r="C61"/>
  <c r="C56"/>
  <c r="B56"/>
  <c r="C55"/>
  <c r="C54"/>
  <c r="C53"/>
  <c r="C52"/>
  <c r="C51"/>
  <c r="C50"/>
  <c r="C49"/>
  <c r="C48"/>
  <c r="C47"/>
  <c r="C46"/>
  <c r="C45"/>
  <c r="C44"/>
  <c r="C43"/>
  <c r="C42"/>
  <c r="C41"/>
  <c r="C40"/>
  <c r="C39"/>
  <c r="B27"/>
  <c r="B9"/>
  <c r="O163" l="1"/>
  <c r="O160"/>
  <c r="O161"/>
  <c r="O158"/>
  <c r="O154"/>
  <c r="O162"/>
  <c r="O155"/>
  <c r="O157"/>
  <c r="M158"/>
  <c r="M161"/>
  <c r="E155"/>
  <c r="K160"/>
  <c r="I161"/>
  <c r="C163"/>
  <c r="K163"/>
  <c r="E154"/>
  <c r="L163"/>
  <c r="E162"/>
  <c r="K158"/>
  <c r="E161"/>
  <c r="K157"/>
  <c r="I158"/>
  <c r="E160"/>
  <c r="K156"/>
  <c r="I157"/>
  <c r="E159"/>
  <c r="M154" l="1"/>
  <c r="M156"/>
  <c r="M159"/>
  <c r="M162"/>
  <c r="M155"/>
  <c r="M157"/>
  <c r="M163"/>
  <c r="M160"/>
</calcChain>
</file>

<file path=xl/sharedStrings.xml><?xml version="1.0" encoding="utf-8"?>
<sst xmlns="http://schemas.openxmlformats.org/spreadsheetml/2006/main" count="133" uniqueCount="52">
  <si>
    <t>1- Dados informados pelo orientador</t>
  </si>
  <si>
    <t>6- Doutorado</t>
  </si>
  <si>
    <t>3- Atividade de Serviço na Iniciativa Pública, 6- Doutorado</t>
  </si>
  <si>
    <t>3- Atividade de Serviço na Iniciativa Pública</t>
  </si>
  <si>
    <t>4- Atividade de Serviço na Iniciativa Privada</t>
  </si>
  <si>
    <t>4- Atividade de Serviço na Iniciativa Privada, 6- Doutorado</t>
  </si>
  <si>
    <t>3- Dados obtidos no Lattes/Linkedin</t>
  </si>
  <si>
    <t>6- Doutorado, 1- Atividade Docente na Iniciativa Pública</t>
  </si>
  <si>
    <t>8- Desempregado (a)</t>
  </si>
  <si>
    <t>7- Não Informado</t>
  </si>
  <si>
    <t>2- Atividade Docente na Iniciativa Privada, 6- Doutorado</t>
  </si>
  <si>
    <t>4- Formulário</t>
  </si>
  <si>
    <t>2- Atividade Docente na Iniciativa Privada, 3- Atividade de Serviço na Iniciativa Pública</t>
  </si>
  <si>
    <t>1- Atividade Docente na Iniciativa Pública</t>
  </si>
  <si>
    <t>2- Contato realizado pela comissão</t>
  </si>
  <si>
    <t>2- Atividade Docente na Iniciativa Privada</t>
  </si>
  <si>
    <t>1- Atividade Docente na Iniciativa Pública, 4- Atividade de Serviço na Iniciativa Privada</t>
  </si>
  <si>
    <t>1- Atividade Docente na Iniciativa Pública, 6- Doutorado, 4- Atividade de Serviço na Iniciativa Privada</t>
  </si>
  <si>
    <t>1- Atividade Docente na Iniciativa Pública, 6- Doutorado</t>
  </si>
  <si>
    <t>"10- Outros (ex: residência médica, especialização, cursos de capacitação...)"</t>
  </si>
  <si>
    <t>2- Atividade Docente na Iniciativa Privada, 4- Atividade de Serviço na Iniciativa Privada</t>
  </si>
  <si>
    <t>3- Atividade de Serviço na Iniciativa Pública, 4- Atividade de Serviço na Iniciativa Privada</t>
  </si>
  <si>
    <t>5- Pesquisador (a)</t>
  </si>
  <si>
    <t>11- Não se aplica</t>
  </si>
  <si>
    <t>6- Doutorado, 4- Atividade de Serviço na Iniciativa Privada, 3- Atividade de Serviço na Iniciativa Pública</t>
  </si>
  <si>
    <t>4- Atividade de Serviço na Iniciativa Privada, 2- Atividade Docente na Iniciativa Privada</t>
  </si>
  <si>
    <t>5- Não Informado</t>
  </si>
  <si>
    <t>4- Atividade de Serviço na Iniciativa Privada, 5- Pesquisador (a)</t>
  </si>
  <si>
    <t>1- Atividade Docente na Iniciativa Pública, 3- Atividade de Serviço na Iniciativa Pública</t>
  </si>
  <si>
    <t>Forma de acompanhamento dos egressos</t>
  </si>
  <si>
    <t>N</t>
  </si>
  <si>
    <t>Total</t>
  </si>
  <si>
    <t>Ano de defesa</t>
  </si>
  <si>
    <t>Atividades</t>
  </si>
  <si>
    <t>Quantitativo de alunos no 1° ano pós-defesa</t>
  </si>
  <si>
    <t>%</t>
  </si>
  <si>
    <t>Quantitativo de alunos no 2° ano pós-defesa</t>
  </si>
  <si>
    <t>Quantitativo de alunos no 3° ano pós-defesa</t>
  </si>
  <si>
    <t>Quantitativo de alunos no 4° ano pós-defesa</t>
  </si>
  <si>
    <t>Quantitativo de alunos no 5° ano pós-defesa</t>
  </si>
  <si>
    <t>Principais Atividades</t>
  </si>
  <si>
    <t>Quantitativo de egressos no 1° ano pós-defesa</t>
  </si>
  <si>
    <t>Quantitativo de egressos no 2° ano pós-defesa</t>
  </si>
  <si>
    <t>Quantitativo de egressos no 3° ano pós-defesa</t>
  </si>
  <si>
    <t>Quantitativo de egressos no 4° ano pós-defesa</t>
  </si>
  <si>
    <t>Quantitativo de egressos no 5° ano pós-defesa</t>
  </si>
  <si>
    <t>Somatória de egressos por atividade (2017-2024)</t>
  </si>
  <si>
    <t>% da somatória</t>
  </si>
  <si>
    <t>Média de todos os anos</t>
  </si>
  <si>
    <t>5- Pesquisador</t>
  </si>
  <si>
    <t>9- Outros</t>
  </si>
  <si>
    <t>Total (sem os valores de "não se aplica")</t>
  </si>
</sst>
</file>

<file path=xl/styles.xml><?xml version="1.0" encoding="utf-8"?>
<styleSheet xmlns="http://schemas.openxmlformats.org/spreadsheetml/2006/main">
  <numFmts count="1">
    <numFmt numFmtId="165" formatCode="0.0"/>
  </numFmts>
  <fonts count="5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rgb="FF000000"/>
      <name val="Calibri"/>
    </font>
    <font>
      <b/>
      <sz val="11"/>
      <color rgb="FF000000"/>
      <name val="Calibri"/>
    </font>
    <font>
      <sz val="11"/>
      <color rgb="FFFF00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CE6F1"/>
        <bgColor rgb="FFDCE6F1"/>
      </patternFill>
    </fill>
    <fill>
      <patternFill patternType="solid">
        <fgColor rgb="FFB8CCE4"/>
        <bgColor rgb="FFB8CCE4"/>
      </patternFill>
    </fill>
    <fill>
      <patternFill patternType="solid">
        <fgColor rgb="FFC9DAF8"/>
        <bgColor rgb="FFC9DAF8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/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wrapText="1"/>
    </xf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5" borderId="1" xfId="0" applyFont="1" applyFill="1" applyBorder="1" applyAlignment="1">
      <alignment wrapText="1"/>
    </xf>
    <xf numFmtId="0" fontId="3" fillId="5" borderId="2" xfId="0" applyFont="1" applyFill="1" applyBorder="1" applyAlignment="1">
      <alignment wrapText="1"/>
    </xf>
    <xf numFmtId="0" fontId="2" fillId="5" borderId="2" xfId="0" applyFont="1" applyFill="1" applyBorder="1" applyAlignment="1"/>
    <xf numFmtId="0" fontId="2" fillId="2" borderId="3" xfId="0" applyFont="1" applyFill="1" applyBorder="1" applyAlignment="1">
      <alignment wrapText="1"/>
    </xf>
    <xf numFmtId="0" fontId="2" fillId="0" borderId="4" xfId="0" applyFont="1" applyBorder="1" applyAlignment="1">
      <alignment horizontal="right"/>
    </xf>
    <xf numFmtId="165" fontId="2" fillId="0" borderId="4" xfId="0" applyNumberFormat="1" applyFont="1" applyBorder="1" applyAlignment="1">
      <alignment horizontal="right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5" borderId="2" xfId="0" applyFont="1" applyFill="1" applyBorder="1" applyAlignment="1"/>
    <xf numFmtId="0" fontId="2" fillId="2" borderId="3" xfId="0" applyFont="1" applyFill="1" applyBorder="1" applyAlignment="1">
      <alignment wrapText="1"/>
    </xf>
    <xf numFmtId="0" fontId="2" fillId="2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3" fillId="5" borderId="1" xfId="0" applyFont="1" applyFill="1" applyBorder="1" applyAlignment="1"/>
    <xf numFmtId="0" fontId="3" fillId="5" borderId="2" xfId="0" applyFont="1" applyFill="1" applyBorder="1" applyAlignment="1">
      <alignment wrapText="1"/>
    </xf>
    <xf numFmtId="0" fontId="3" fillId="5" borderId="2" xfId="0" applyFont="1" applyFill="1" applyBorder="1" applyAlignment="1">
      <alignment horizontal="center"/>
    </xf>
    <xf numFmtId="0" fontId="1" fillId="0" borderId="1" xfId="0" applyFont="1" applyBorder="1" applyAlignment="1"/>
    <xf numFmtId="165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/>
    <xf numFmtId="1" fontId="1" fillId="0" borderId="1" xfId="0" applyNumberFormat="1" applyFont="1" applyBorder="1" applyAlignment="1"/>
    <xf numFmtId="0" fontId="1" fillId="0" borderId="0" xfId="0" applyFont="1" applyAlignment="1"/>
    <xf numFmtId="0" fontId="4" fillId="0" borderId="1" xfId="0" applyFont="1" applyBorder="1"/>
    <xf numFmtId="0" fontId="4" fillId="0" borderId="1" xfId="0" applyFont="1" applyBorder="1" applyAlignment="1"/>
    <xf numFmtId="0" fontId="2" fillId="0" borderId="0" xfId="0" applyFont="1" applyAlignment="1"/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pt-BR" b="0">
                <a:solidFill>
                  <a:srgbClr val="757575"/>
                </a:solidFill>
                <a:latin typeface="+mn-lt"/>
              </a:rPr>
              <a:t>Forma de acompanhamento dos egressos</a:t>
            </a:r>
          </a:p>
        </c:rich>
      </c:tx>
      <c:layout/>
    </c:title>
    <c:view3D>
      <c:rotX val="50"/>
      <c:perspective val="0"/>
    </c:view3D>
    <c:plotArea>
      <c:layout/>
      <c:pie3DChart>
        <c:varyColors val="1"/>
        <c:ser>
          <c:idx val="0"/>
          <c:order val="0"/>
          <c:tx>
            <c:strRef>
              <c:f>'Estatísticas Mestrado (2017-202'!$B$3</c:f>
              <c:strCache>
                <c:ptCount val="1"/>
                <c:pt idx="0">
                  <c:v>N</c:v>
                </c:pt>
              </c:strCache>
            </c:strRef>
          </c:tx>
          <c:dPt>
            <c:idx val="0"/>
            <c:spPr>
              <a:solidFill>
                <a:srgbClr val="4F81BD"/>
              </a:solidFill>
            </c:spPr>
          </c:dPt>
          <c:dPt>
            <c:idx val="1"/>
            <c:spPr>
              <a:solidFill>
                <a:srgbClr val="C0504D"/>
              </a:solidFill>
            </c:spPr>
          </c:dPt>
          <c:dPt>
            <c:idx val="2"/>
            <c:spPr>
              <a:solidFill>
                <a:srgbClr val="9BBB59"/>
              </a:solidFill>
            </c:spPr>
          </c:dPt>
          <c:dPt>
            <c:idx val="3"/>
            <c:spPr>
              <a:solidFill>
                <a:srgbClr val="8064A2"/>
              </a:solidFill>
            </c:spPr>
          </c:dPt>
          <c:dPt>
            <c:idx val="4"/>
            <c:spPr>
              <a:solidFill>
                <a:srgbClr val="4BACC6"/>
              </a:solidFill>
            </c:spPr>
          </c:dPt>
          <c:cat>
            <c:strRef>
              <c:f>'Estatísticas Mestrado (2017-202'!$A$4:$A$8</c:f>
              <c:strCache>
                <c:ptCount val="5"/>
                <c:pt idx="0">
                  <c:v>1- Dados informados pelo orientador</c:v>
                </c:pt>
                <c:pt idx="1">
                  <c:v>2- Contato realizado pela comissão</c:v>
                </c:pt>
                <c:pt idx="2">
                  <c:v>3- Dados obtidos no Lattes/Linkedin</c:v>
                </c:pt>
                <c:pt idx="3">
                  <c:v>4- Formulário</c:v>
                </c:pt>
                <c:pt idx="4">
                  <c:v>5- Não Informado</c:v>
                </c:pt>
              </c:strCache>
            </c:strRef>
          </c:cat>
          <c:val>
            <c:numRef>
              <c:f>'Estatísticas Mestrado (2017-202'!$B$4:$B$8</c:f>
              <c:numCache>
                <c:formatCode>General</c:formatCode>
                <c:ptCount val="5"/>
                <c:pt idx="0">
                  <c:v>20</c:v>
                </c:pt>
                <c:pt idx="1">
                  <c:v>2</c:v>
                </c:pt>
                <c:pt idx="2">
                  <c:v>53</c:v>
                </c:pt>
                <c:pt idx="3">
                  <c:v>50</c:v>
                </c:pt>
                <c:pt idx="4">
                  <c:v>1</c:v>
                </c:pt>
              </c:numCache>
            </c:numRef>
          </c:val>
        </c:ser>
        <c:dLbls/>
      </c:pie3DChart>
    </c:plotArea>
    <c:legend>
      <c:legendPos val="r"/>
      <c:layout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Atividades dos egressos no 4° ano pós-defesa</a:t>
            </a:r>
          </a:p>
        </c:rich>
      </c:tx>
    </c:title>
    <c:view3D>
      <c:depthPercent val="100"/>
      <c:rAngAx val="1"/>
    </c:view3D>
    <c:plotArea>
      <c:layout>
        <c:manualLayout>
          <c:xMode val="edge"/>
          <c:yMode val="edge"/>
          <c:x val="0.54095744680851066"/>
          <c:y val="0.13724168912848159"/>
          <c:w val="0.43930851063829784"/>
          <c:h val="0.76424079065588513"/>
        </c:manualLayout>
      </c:layout>
      <c:bar3DChart>
        <c:barDir val="bar"/>
        <c:grouping val="clustered"/>
        <c:ser>
          <c:idx val="0"/>
          <c:order val="0"/>
          <c:tx>
            <c:strRef>
              <c:f>'Estatísticas Mestrado (2017-202'!$B$102</c:f>
              <c:strCache>
                <c:ptCount val="1"/>
                <c:pt idx="0">
                  <c:v>Quantitativo de alunos no 4° ano pós-defesa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pt-BR"/>
              </a:p>
            </c:txPr>
            <c:showVal val="1"/>
          </c:dLbls>
          <c:cat>
            <c:strRef>
              <c:f>'Estatísticas Mestrado (2017-202'!$A$103:$A$118</c:f>
              <c:strCache>
                <c:ptCount val="16"/>
                <c:pt idx="0">
                  <c:v>1- Atividade Docente na Iniciativa Pública, 6- Doutorado</c:v>
                </c:pt>
                <c:pt idx="1">
                  <c:v>1- Atividade Docente na Iniciativa Pública, 6- Doutorado, 4- Atividade de Serviço na Iniciativa Privada</c:v>
                </c:pt>
                <c:pt idx="2">
                  <c:v>2- Atividade Docente na Iniciativa Privada</c:v>
                </c:pt>
                <c:pt idx="3">
                  <c:v>2- Atividade Docente na Iniciativa Privada, 3- Atividade de Serviço na Iniciativa Pública</c:v>
                </c:pt>
                <c:pt idx="4">
                  <c:v>2- Atividade Docente na Iniciativa Privada, 6- Doutorado</c:v>
                </c:pt>
                <c:pt idx="5">
                  <c:v>3- Atividade de Serviço na Iniciativa Pública</c:v>
                </c:pt>
                <c:pt idx="6">
                  <c:v>3- Atividade de Serviço na Iniciativa Pública, 4- Atividade de Serviço na Iniciativa Privada</c:v>
                </c:pt>
                <c:pt idx="7">
                  <c:v>3- Atividade de Serviço na Iniciativa Pública, 6- Doutorado</c:v>
                </c:pt>
                <c:pt idx="8">
                  <c:v>4- Atividade de Serviço na Iniciativa Privada</c:v>
                </c:pt>
                <c:pt idx="9">
                  <c:v>4- Atividade de Serviço na Iniciativa Privada, 6- Doutorado</c:v>
                </c:pt>
                <c:pt idx="10">
                  <c:v>5- Pesquisador (a)</c:v>
                </c:pt>
                <c:pt idx="11">
                  <c:v>6- Doutorado</c:v>
                </c:pt>
                <c:pt idx="12">
                  <c:v>7- Não Informado</c:v>
                </c:pt>
                <c:pt idx="13">
                  <c:v>8- Desempregado (a)</c:v>
                </c:pt>
                <c:pt idx="14">
                  <c:v>"10- Outros (ex: residência médica, especialização, cursos de capacitação...)"</c:v>
                </c:pt>
                <c:pt idx="15">
                  <c:v>11- Não se aplica</c:v>
                </c:pt>
              </c:strCache>
            </c:strRef>
          </c:cat>
          <c:val>
            <c:numRef>
              <c:f>'Estatísticas Mestrado (2017-202'!$B$103:$B$118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8</c:v>
                </c:pt>
                <c:pt idx="3">
                  <c:v>1</c:v>
                </c:pt>
                <c:pt idx="4">
                  <c:v>6</c:v>
                </c:pt>
                <c:pt idx="5">
                  <c:v>8</c:v>
                </c:pt>
                <c:pt idx="6">
                  <c:v>1</c:v>
                </c:pt>
                <c:pt idx="7">
                  <c:v>1</c:v>
                </c:pt>
                <c:pt idx="8">
                  <c:v>16</c:v>
                </c:pt>
                <c:pt idx="9">
                  <c:v>2</c:v>
                </c:pt>
                <c:pt idx="10">
                  <c:v>2</c:v>
                </c:pt>
                <c:pt idx="11">
                  <c:v>23</c:v>
                </c:pt>
                <c:pt idx="12">
                  <c:v>8</c:v>
                </c:pt>
                <c:pt idx="13">
                  <c:v>2</c:v>
                </c:pt>
                <c:pt idx="14">
                  <c:v>3</c:v>
                </c:pt>
                <c:pt idx="15">
                  <c:v>43</c:v>
                </c:pt>
              </c:numCache>
            </c:numRef>
          </c:val>
        </c:ser>
        <c:ser>
          <c:idx val="1"/>
          <c:order val="1"/>
          <c:tx>
            <c:strRef>
              <c:f>'Estatísticas Mestrado (2017-202'!$C$102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'Estatísticas Mestrado (2017-202'!$A$103:$A$118</c:f>
              <c:strCache>
                <c:ptCount val="16"/>
                <c:pt idx="0">
                  <c:v>1- Atividade Docente na Iniciativa Pública, 6- Doutorado</c:v>
                </c:pt>
                <c:pt idx="1">
                  <c:v>1- Atividade Docente na Iniciativa Pública, 6- Doutorado, 4- Atividade de Serviço na Iniciativa Privada</c:v>
                </c:pt>
                <c:pt idx="2">
                  <c:v>2- Atividade Docente na Iniciativa Privada</c:v>
                </c:pt>
                <c:pt idx="3">
                  <c:v>2- Atividade Docente na Iniciativa Privada, 3- Atividade de Serviço na Iniciativa Pública</c:v>
                </c:pt>
                <c:pt idx="4">
                  <c:v>2- Atividade Docente na Iniciativa Privada, 6- Doutorado</c:v>
                </c:pt>
                <c:pt idx="5">
                  <c:v>3- Atividade de Serviço na Iniciativa Pública</c:v>
                </c:pt>
                <c:pt idx="6">
                  <c:v>3- Atividade de Serviço na Iniciativa Pública, 4- Atividade de Serviço na Iniciativa Privada</c:v>
                </c:pt>
                <c:pt idx="7">
                  <c:v>3- Atividade de Serviço na Iniciativa Pública, 6- Doutorado</c:v>
                </c:pt>
                <c:pt idx="8">
                  <c:v>4- Atividade de Serviço na Iniciativa Privada</c:v>
                </c:pt>
                <c:pt idx="9">
                  <c:v>4- Atividade de Serviço na Iniciativa Privada, 6- Doutorado</c:v>
                </c:pt>
                <c:pt idx="10">
                  <c:v>5- Pesquisador (a)</c:v>
                </c:pt>
                <c:pt idx="11">
                  <c:v>6- Doutorado</c:v>
                </c:pt>
                <c:pt idx="12">
                  <c:v>7- Não Informado</c:v>
                </c:pt>
                <c:pt idx="13">
                  <c:v>8- Desempregado (a)</c:v>
                </c:pt>
                <c:pt idx="14">
                  <c:v>"10- Outros (ex: residência médica, especialização, cursos de capacitação...)"</c:v>
                </c:pt>
                <c:pt idx="15">
                  <c:v>11- Não se aplica</c:v>
                </c:pt>
              </c:strCache>
            </c:strRef>
          </c:cat>
          <c:val>
            <c:numRef>
              <c:f>'Estatísticas Mestrado (2017-202'!$C$103:$C$118</c:f>
              <c:numCache>
                <c:formatCode>0.0</c:formatCode>
                <c:ptCount val="16"/>
                <c:pt idx="0">
                  <c:v>0.79365079365079361</c:v>
                </c:pt>
                <c:pt idx="1">
                  <c:v>0.79365079365079361</c:v>
                </c:pt>
                <c:pt idx="2">
                  <c:v>6.3492063492063489</c:v>
                </c:pt>
                <c:pt idx="3">
                  <c:v>0.79365079365079361</c:v>
                </c:pt>
                <c:pt idx="4">
                  <c:v>4.7619047619047619</c:v>
                </c:pt>
                <c:pt idx="5">
                  <c:v>6.3492063492063489</c:v>
                </c:pt>
                <c:pt idx="6">
                  <c:v>0.79365079365079361</c:v>
                </c:pt>
                <c:pt idx="7">
                  <c:v>0.79365079365079361</c:v>
                </c:pt>
                <c:pt idx="8">
                  <c:v>12.698412698412698</c:v>
                </c:pt>
                <c:pt idx="9">
                  <c:v>1.5873015873015872</c:v>
                </c:pt>
                <c:pt idx="10">
                  <c:v>1.5873015873015872</c:v>
                </c:pt>
                <c:pt idx="11">
                  <c:v>18.253968253968253</c:v>
                </c:pt>
                <c:pt idx="12">
                  <c:v>6.3492063492063489</c:v>
                </c:pt>
                <c:pt idx="13">
                  <c:v>1.5873015873015872</c:v>
                </c:pt>
                <c:pt idx="14">
                  <c:v>2.3809523809523809</c:v>
                </c:pt>
                <c:pt idx="15">
                  <c:v>34.126984126984127</c:v>
                </c:pt>
              </c:numCache>
            </c:numRef>
          </c:val>
        </c:ser>
        <c:shape val="box"/>
        <c:axId val="134765568"/>
        <c:axId val="162473088"/>
        <c:axId val="0"/>
      </c:bar3DChart>
      <c:catAx>
        <c:axId val="134765568"/>
        <c:scaling>
          <c:orientation val="maxMin"/>
        </c:scaling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62473088"/>
        <c:crosses val="autoZero"/>
        <c:lblAlgn val="ctr"/>
        <c:lblOffset val="100"/>
      </c:catAx>
      <c:valAx>
        <c:axId val="162473088"/>
        <c:scaling>
          <c:orientation val="minMax"/>
        </c:scaling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34765568"/>
        <c:crosses val="max"/>
        <c:crossBetween val="between"/>
      </c:valAx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Atividades dos egressos no 5° ano pós-defesa</a:t>
            </a:r>
          </a:p>
        </c:rich>
      </c:tx>
    </c:title>
    <c:view3D>
      <c:rotX val="50"/>
      <c:perspective val="0"/>
    </c:view3D>
    <c:plotArea>
      <c:layout/>
      <c:pie3DChart>
        <c:varyColors val="1"/>
        <c:ser>
          <c:idx val="0"/>
          <c:order val="0"/>
          <c:tx>
            <c:strRef>
              <c:f>'Estatísticas Mestrado (2017-202'!$B$122</c:f>
              <c:strCache>
                <c:ptCount val="1"/>
                <c:pt idx="0">
                  <c:v>Quantitativo de alunos no 5° ano pós-defesa</c:v>
                </c:pt>
              </c:strCache>
            </c:strRef>
          </c:tx>
          <c:dPt>
            <c:idx val="0"/>
            <c:spPr>
              <a:solidFill>
                <a:srgbClr val="4F81BD"/>
              </a:solidFill>
            </c:spPr>
          </c:dPt>
          <c:dPt>
            <c:idx val="1"/>
            <c:spPr>
              <a:solidFill>
                <a:srgbClr val="C0504D"/>
              </a:solidFill>
            </c:spPr>
          </c:dPt>
          <c:dPt>
            <c:idx val="2"/>
            <c:spPr>
              <a:solidFill>
                <a:srgbClr val="9BBB59"/>
              </a:solidFill>
            </c:spPr>
          </c:dPt>
          <c:dPt>
            <c:idx val="3"/>
            <c:spPr>
              <a:solidFill>
                <a:srgbClr val="8064A2"/>
              </a:solidFill>
            </c:spPr>
          </c:dPt>
          <c:dPt>
            <c:idx val="4"/>
            <c:spPr>
              <a:solidFill>
                <a:srgbClr val="4BACC6"/>
              </a:solidFill>
            </c:spPr>
          </c:dPt>
          <c:dPt>
            <c:idx val="5"/>
            <c:spPr>
              <a:solidFill>
                <a:srgbClr val="F79646"/>
              </a:solidFill>
            </c:spPr>
          </c:dPt>
          <c:dPt>
            <c:idx val="6"/>
            <c:spPr>
              <a:solidFill>
                <a:srgbClr val="84A7D1"/>
              </a:solidFill>
            </c:spPr>
          </c:dPt>
          <c:dPt>
            <c:idx val="7"/>
            <c:spPr>
              <a:solidFill>
                <a:srgbClr val="D38582"/>
              </a:solidFill>
            </c:spPr>
          </c:dPt>
          <c:dPt>
            <c:idx val="8"/>
            <c:spPr>
              <a:solidFill>
                <a:srgbClr val="B9CF8B"/>
              </a:solidFill>
            </c:spPr>
          </c:dPt>
          <c:dPt>
            <c:idx val="9"/>
            <c:spPr>
              <a:solidFill>
                <a:srgbClr val="A693BE"/>
              </a:solidFill>
            </c:spPr>
          </c:dPt>
          <c:dPt>
            <c:idx val="10"/>
            <c:spPr>
              <a:solidFill>
                <a:srgbClr val="81C5D7"/>
              </a:solidFill>
            </c:spPr>
          </c:dPt>
          <c:dPt>
            <c:idx val="11"/>
            <c:spPr>
              <a:solidFill>
                <a:srgbClr val="F9B67E"/>
              </a:solidFill>
            </c:spPr>
          </c:dPt>
          <c:dPt>
            <c:idx val="12"/>
            <c:spPr>
              <a:solidFill>
                <a:srgbClr val="B9CDE5"/>
              </a:solidFill>
            </c:spPr>
          </c:dPt>
          <c:cat>
            <c:strRef>
              <c:f>'Estatísticas Mestrado (2017-202'!$A$123:$A$135</c:f>
              <c:strCache>
                <c:ptCount val="13"/>
                <c:pt idx="0">
                  <c:v>1- Atividade Docente na Iniciativa Pública, 6- Doutorado, 4- Atividade de Serviço na Iniciativa Privada</c:v>
                </c:pt>
                <c:pt idx="1">
                  <c:v>2- Atividade Docente na Iniciativa Privada</c:v>
                </c:pt>
                <c:pt idx="2">
                  <c:v>2- Atividade Docente na Iniciativa Privada, 6- Doutorado</c:v>
                </c:pt>
                <c:pt idx="3">
                  <c:v>3- Atividade de Serviço na Iniciativa Pública</c:v>
                </c:pt>
                <c:pt idx="4">
                  <c:v>3- Atividade de Serviço na Iniciativa Pública, 4- Atividade de Serviço na Iniciativa Privada</c:v>
                </c:pt>
                <c:pt idx="5">
                  <c:v>3- Atividade de Serviço na Iniciativa Pública, 6- Doutorado</c:v>
                </c:pt>
                <c:pt idx="6">
                  <c:v>4- Atividade de Serviço na Iniciativa Privada</c:v>
                </c:pt>
                <c:pt idx="7">
                  <c:v>4- Atividade de Serviço na Iniciativa Privada, 6- Doutorado</c:v>
                </c:pt>
                <c:pt idx="8">
                  <c:v>6- Doutorado</c:v>
                </c:pt>
                <c:pt idx="9">
                  <c:v>7- Não Informado</c:v>
                </c:pt>
                <c:pt idx="10">
                  <c:v>8- Desempregado (a)</c:v>
                </c:pt>
                <c:pt idx="11">
                  <c:v>"10- Outros (ex: residência médica, especialização, cursos de capacitação...)"</c:v>
                </c:pt>
                <c:pt idx="12">
                  <c:v>11- Não se aplica</c:v>
                </c:pt>
              </c:strCache>
            </c:strRef>
          </c:cat>
          <c:val>
            <c:numRef>
              <c:f>'Estatísticas Mestrado (2017-202'!$B$123:$B$135</c:f>
              <c:numCache>
                <c:formatCode>General</c:formatCode>
                <c:ptCount val="13"/>
                <c:pt idx="0">
                  <c:v>1</c:v>
                </c:pt>
                <c:pt idx="1">
                  <c:v>9</c:v>
                </c:pt>
                <c:pt idx="2">
                  <c:v>6</c:v>
                </c:pt>
                <c:pt idx="3">
                  <c:v>7</c:v>
                </c:pt>
                <c:pt idx="4">
                  <c:v>1</c:v>
                </c:pt>
                <c:pt idx="5">
                  <c:v>1</c:v>
                </c:pt>
                <c:pt idx="6">
                  <c:v>16</c:v>
                </c:pt>
                <c:pt idx="7">
                  <c:v>1</c:v>
                </c:pt>
                <c:pt idx="8">
                  <c:v>12</c:v>
                </c:pt>
                <c:pt idx="9">
                  <c:v>7</c:v>
                </c:pt>
                <c:pt idx="10">
                  <c:v>2</c:v>
                </c:pt>
                <c:pt idx="11">
                  <c:v>2</c:v>
                </c:pt>
                <c:pt idx="12">
                  <c:v>61</c:v>
                </c:pt>
              </c:numCache>
            </c:numRef>
          </c:val>
        </c:ser>
        <c:dLbls/>
      </c:pie3DChart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Atividades dos egressos no 5° ano pós-defesa</a:t>
            </a:r>
          </a:p>
        </c:rich>
      </c:tx>
    </c:title>
    <c:view3D>
      <c:depthPercent val="100"/>
      <c:rAngAx val="1"/>
    </c:view3D>
    <c:plotArea>
      <c:layout>
        <c:manualLayout>
          <c:xMode val="edge"/>
          <c:yMode val="edge"/>
          <c:x val="0.54647435897435881"/>
          <c:y val="0.1388888888888889"/>
          <c:w val="0.43429487179487192"/>
          <c:h val="0.76111111111111118"/>
        </c:manualLayout>
      </c:layout>
      <c:bar3DChart>
        <c:barDir val="bar"/>
        <c:grouping val="clustered"/>
        <c:ser>
          <c:idx val="0"/>
          <c:order val="0"/>
          <c:tx>
            <c:strRef>
              <c:f>'Estatísticas Mestrado (2017-202'!$B$122</c:f>
              <c:strCache>
                <c:ptCount val="1"/>
                <c:pt idx="0">
                  <c:v>Quantitativo de alunos no 5° ano pós-defesa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pt-BR"/>
              </a:p>
            </c:txPr>
            <c:showVal val="1"/>
          </c:dLbls>
          <c:cat>
            <c:strRef>
              <c:f>'Estatísticas Mestrado (2017-202'!$A$123:$A$135</c:f>
              <c:strCache>
                <c:ptCount val="13"/>
                <c:pt idx="0">
                  <c:v>1- Atividade Docente na Iniciativa Pública, 6- Doutorado, 4- Atividade de Serviço na Iniciativa Privada</c:v>
                </c:pt>
                <c:pt idx="1">
                  <c:v>2- Atividade Docente na Iniciativa Privada</c:v>
                </c:pt>
                <c:pt idx="2">
                  <c:v>2- Atividade Docente na Iniciativa Privada, 6- Doutorado</c:v>
                </c:pt>
                <c:pt idx="3">
                  <c:v>3- Atividade de Serviço na Iniciativa Pública</c:v>
                </c:pt>
                <c:pt idx="4">
                  <c:v>3- Atividade de Serviço na Iniciativa Pública, 4- Atividade de Serviço na Iniciativa Privada</c:v>
                </c:pt>
                <c:pt idx="5">
                  <c:v>3- Atividade de Serviço na Iniciativa Pública, 6- Doutorado</c:v>
                </c:pt>
                <c:pt idx="6">
                  <c:v>4- Atividade de Serviço na Iniciativa Privada</c:v>
                </c:pt>
                <c:pt idx="7">
                  <c:v>4- Atividade de Serviço na Iniciativa Privada, 6- Doutorado</c:v>
                </c:pt>
                <c:pt idx="8">
                  <c:v>6- Doutorado</c:v>
                </c:pt>
                <c:pt idx="9">
                  <c:v>7- Não Informado</c:v>
                </c:pt>
                <c:pt idx="10">
                  <c:v>8- Desempregado (a)</c:v>
                </c:pt>
                <c:pt idx="11">
                  <c:v>"10- Outros (ex: residência médica, especialização, cursos de capacitação...)"</c:v>
                </c:pt>
                <c:pt idx="12">
                  <c:v>11- Não se aplica</c:v>
                </c:pt>
              </c:strCache>
            </c:strRef>
          </c:cat>
          <c:val>
            <c:numRef>
              <c:f>'Estatísticas Mestrado (2017-202'!$B$123:$B$135</c:f>
              <c:numCache>
                <c:formatCode>General</c:formatCode>
                <c:ptCount val="13"/>
                <c:pt idx="0">
                  <c:v>1</c:v>
                </c:pt>
                <c:pt idx="1">
                  <c:v>9</c:v>
                </c:pt>
                <c:pt idx="2">
                  <c:v>6</c:v>
                </c:pt>
                <c:pt idx="3">
                  <c:v>7</c:v>
                </c:pt>
                <c:pt idx="4">
                  <c:v>1</c:v>
                </c:pt>
                <c:pt idx="5">
                  <c:v>1</c:v>
                </c:pt>
                <c:pt idx="6">
                  <c:v>16</c:v>
                </c:pt>
                <c:pt idx="7">
                  <c:v>1</c:v>
                </c:pt>
                <c:pt idx="8">
                  <c:v>12</c:v>
                </c:pt>
                <c:pt idx="9">
                  <c:v>7</c:v>
                </c:pt>
                <c:pt idx="10">
                  <c:v>2</c:v>
                </c:pt>
                <c:pt idx="11">
                  <c:v>2</c:v>
                </c:pt>
                <c:pt idx="12">
                  <c:v>61</c:v>
                </c:pt>
              </c:numCache>
            </c:numRef>
          </c:val>
        </c:ser>
        <c:ser>
          <c:idx val="1"/>
          <c:order val="1"/>
          <c:tx>
            <c:strRef>
              <c:f>'Estatísticas Mestrado (2017-202'!$C$122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'Estatísticas Mestrado (2017-202'!$A$123:$A$135</c:f>
              <c:strCache>
                <c:ptCount val="13"/>
                <c:pt idx="0">
                  <c:v>1- Atividade Docente na Iniciativa Pública, 6- Doutorado, 4- Atividade de Serviço na Iniciativa Privada</c:v>
                </c:pt>
                <c:pt idx="1">
                  <c:v>2- Atividade Docente na Iniciativa Privada</c:v>
                </c:pt>
                <c:pt idx="2">
                  <c:v>2- Atividade Docente na Iniciativa Privada, 6- Doutorado</c:v>
                </c:pt>
                <c:pt idx="3">
                  <c:v>3- Atividade de Serviço na Iniciativa Pública</c:v>
                </c:pt>
                <c:pt idx="4">
                  <c:v>3- Atividade de Serviço na Iniciativa Pública, 4- Atividade de Serviço na Iniciativa Privada</c:v>
                </c:pt>
                <c:pt idx="5">
                  <c:v>3- Atividade de Serviço na Iniciativa Pública, 6- Doutorado</c:v>
                </c:pt>
                <c:pt idx="6">
                  <c:v>4- Atividade de Serviço na Iniciativa Privada</c:v>
                </c:pt>
                <c:pt idx="7">
                  <c:v>4- Atividade de Serviço na Iniciativa Privada, 6- Doutorado</c:v>
                </c:pt>
                <c:pt idx="8">
                  <c:v>6- Doutorado</c:v>
                </c:pt>
                <c:pt idx="9">
                  <c:v>7- Não Informado</c:v>
                </c:pt>
                <c:pt idx="10">
                  <c:v>8- Desempregado (a)</c:v>
                </c:pt>
                <c:pt idx="11">
                  <c:v>"10- Outros (ex: residência médica, especialização, cursos de capacitação...)"</c:v>
                </c:pt>
                <c:pt idx="12">
                  <c:v>11- Não se aplica</c:v>
                </c:pt>
              </c:strCache>
            </c:strRef>
          </c:cat>
          <c:val>
            <c:numRef>
              <c:f>'Estatísticas Mestrado (2017-202'!$C$123:$C$135</c:f>
              <c:numCache>
                <c:formatCode>0.0</c:formatCode>
                <c:ptCount val="13"/>
                <c:pt idx="0">
                  <c:v>0.79365079365079361</c:v>
                </c:pt>
                <c:pt idx="1">
                  <c:v>7.1428571428571432</c:v>
                </c:pt>
                <c:pt idx="2">
                  <c:v>4.7619047619047619</c:v>
                </c:pt>
                <c:pt idx="3">
                  <c:v>5.5555555555555554</c:v>
                </c:pt>
                <c:pt idx="4">
                  <c:v>0.79365079365079361</c:v>
                </c:pt>
                <c:pt idx="5">
                  <c:v>0.79365079365079361</c:v>
                </c:pt>
                <c:pt idx="6">
                  <c:v>12.698412698412698</c:v>
                </c:pt>
                <c:pt idx="7">
                  <c:v>0.79365079365079361</c:v>
                </c:pt>
                <c:pt idx="8">
                  <c:v>9.5238095238095237</c:v>
                </c:pt>
                <c:pt idx="9">
                  <c:v>5.5555555555555554</c:v>
                </c:pt>
                <c:pt idx="10">
                  <c:v>1.5873015873015872</c:v>
                </c:pt>
                <c:pt idx="11">
                  <c:v>1.5873015873015872</c:v>
                </c:pt>
                <c:pt idx="12">
                  <c:v>48.412698412698411</c:v>
                </c:pt>
              </c:numCache>
            </c:numRef>
          </c:val>
        </c:ser>
        <c:shape val="box"/>
        <c:axId val="162666752"/>
        <c:axId val="162677120"/>
        <c:axId val="0"/>
      </c:bar3DChart>
      <c:catAx>
        <c:axId val="162666752"/>
        <c:scaling>
          <c:orientation val="maxMin"/>
        </c:scaling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62677120"/>
        <c:crosses val="autoZero"/>
        <c:lblAlgn val="ctr"/>
        <c:lblOffset val="100"/>
      </c:catAx>
      <c:valAx>
        <c:axId val="162677120"/>
        <c:scaling>
          <c:orientation val="minMax"/>
        </c:scaling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62666752"/>
        <c:crosses val="max"/>
        <c:crossBetween val="between"/>
      </c:valAx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lvl="0">
              <a:defRPr b="1">
                <a:solidFill>
                  <a:schemeClr val="dk1"/>
                </a:solidFill>
                <a:latin typeface="+mn-lt"/>
              </a:defRPr>
            </a:pPr>
            <a:r>
              <a:rPr b="1">
                <a:solidFill>
                  <a:schemeClr val="dk1"/>
                </a:solidFill>
                <a:latin typeface="+mn-lt"/>
              </a:rPr>
              <a:t>Média do quantitativo de egresos (2017 - 2024) por atividade desenvolvida</a:t>
            </a:r>
          </a:p>
        </c:rich>
      </c:tx>
    </c:title>
    <c:view3D>
      <c:depthPercent val="100"/>
      <c:rAngAx val="1"/>
    </c:view3D>
    <c:plotArea>
      <c:layout/>
      <c:bar3DChart>
        <c:barDir val="bar"/>
        <c:grouping val="clustered"/>
        <c:ser>
          <c:idx val="0"/>
          <c:order val="0"/>
          <c:tx>
            <c:strRef>
              <c:f>'Estatísticas Mestrado (2017-202'!$N$153</c:f>
              <c:strCache>
                <c:ptCount val="1"/>
                <c:pt idx="0">
                  <c:v>Média de todos os anos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pt-BR"/>
              </a:p>
            </c:txPr>
            <c:showVal val="1"/>
          </c:dLbls>
          <c:cat>
            <c:strRef>
              <c:f>'Estatísticas Mestrado (2017-202'!$A$154:$A$162</c:f>
              <c:strCache>
                <c:ptCount val="9"/>
                <c:pt idx="0">
                  <c:v>1- Atividade Docente na Iniciativa Pública</c:v>
                </c:pt>
                <c:pt idx="1">
                  <c:v>2- Atividade Docente na Iniciativa Privada</c:v>
                </c:pt>
                <c:pt idx="2">
                  <c:v>3- Atividade de Serviço na Iniciativa Pública</c:v>
                </c:pt>
                <c:pt idx="3">
                  <c:v>4- Atividade de Serviço na Iniciativa Privada</c:v>
                </c:pt>
                <c:pt idx="4">
                  <c:v>5- Pesquisador</c:v>
                </c:pt>
                <c:pt idx="5">
                  <c:v>6- Doutorado</c:v>
                </c:pt>
                <c:pt idx="6">
                  <c:v>7- Não Informado</c:v>
                </c:pt>
                <c:pt idx="7">
                  <c:v>8- Desempregado (a)</c:v>
                </c:pt>
                <c:pt idx="8">
                  <c:v>9- Outros</c:v>
                </c:pt>
              </c:strCache>
            </c:strRef>
          </c:cat>
          <c:val>
            <c:numRef>
              <c:f>'Estatísticas Mestrado (2017-202'!$N$154:$N$162</c:f>
              <c:numCache>
                <c:formatCode>0</c:formatCode>
                <c:ptCount val="9"/>
                <c:pt idx="0">
                  <c:v>2</c:v>
                </c:pt>
                <c:pt idx="1">
                  <c:v>18.399999999999999</c:v>
                </c:pt>
                <c:pt idx="2">
                  <c:v>13.2</c:v>
                </c:pt>
                <c:pt idx="3">
                  <c:v>21.6</c:v>
                </c:pt>
                <c:pt idx="4">
                  <c:v>1.8</c:v>
                </c:pt>
                <c:pt idx="5">
                  <c:v>27</c:v>
                </c:pt>
                <c:pt idx="6">
                  <c:v>8.8000000000000007</c:v>
                </c:pt>
                <c:pt idx="7">
                  <c:v>3.4</c:v>
                </c:pt>
                <c:pt idx="8">
                  <c:v>2.6</c:v>
                </c:pt>
              </c:numCache>
            </c:numRef>
          </c:val>
        </c:ser>
        <c:ser>
          <c:idx val="1"/>
          <c:order val="1"/>
          <c:tx>
            <c:strRef>
              <c:f>'Estatísticas Mestrado (2017-202'!$O$153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pt-BR"/>
              </a:p>
            </c:txPr>
            <c:showVal val="1"/>
          </c:dLbls>
          <c:cat>
            <c:strRef>
              <c:f>'Estatísticas Mestrado (2017-202'!$A$154:$A$162</c:f>
              <c:strCache>
                <c:ptCount val="9"/>
                <c:pt idx="0">
                  <c:v>1- Atividade Docente na Iniciativa Pública</c:v>
                </c:pt>
                <c:pt idx="1">
                  <c:v>2- Atividade Docente na Iniciativa Privada</c:v>
                </c:pt>
                <c:pt idx="2">
                  <c:v>3- Atividade de Serviço na Iniciativa Pública</c:v>
                </c:pt>
                <c:pt idx="3">
                  <c:v>4- Atividade de Serviço na Iniciativa Privada</c:v>
                </c:pt>
                <c:pt idx="4">
                  <c:v>5- Pesquisador</c:v>
                </c:pt>
                <c:pt idx="5">
                  <c:v>6- Doutorado</c:v>
                </c:pt>
                <c:pt idx="6">
                  <c:v>7- Não Informado</c:v>
                </c:pt>
                <c:pt idx="7">
                  <c:v>8- Desempregado (a)</c:v>
                </c:pt>
                <c:pt idx="8">
                  <c:v>9- Outros</c:v>
                </c:pt>
              </c:strCache>
            </c:strRef>
          </c:cat>
          <c:val>
            <c:numRef>
              <c:f>'Estatísticas Mestrado (2017-202'!$O$154:$O$162</c:f>
              <c:numCache>
                <c:formatCode>0.0</c:formatCode>
                <c:ptCount val="9"/>
                <c:pt idx="0">
                  <c:v>2.0242914979757085</c:v>
                </c:pt>
                <c:pt idx="1">
                  <c:v>18.623481781376515</c:v>
                </c:pt>
                <c:pt idx="2">
                  <c:v>13.360323886639677</c:v>
                </c:pt>
                <c:pt idx="3">
                  <c:v>21.862348178137651</c:v>
                </c:pt>
                <c:pt idx="4">
                  <c:v>1.8218623481781377</c:v>
                </c:pt>
                <c:pt idx="5">
                  <c:v>27.327935222672064</c:v>
                </c:pt>
                <c:pt idx="6">
                  <c:v>8.9068825910931189</c:v>
                </c:pt>
                <c:pt idx="7">
                  <c:v>3.4412955465587047</c:v>
                </c:pt>
                <c:pt idx="8">
                  <c:v>2.6315789473684212</c:v>
                </c:pt>
              </c:numCache>
            </c:numRef>
          </c:val>
        </c:ser>
        <c:shape val="box"/>
        <c:axId val="162732288"/>
        <c:axId val="162738560"/>
        <c:axId val="0"/>
      </c:bar3DChart>
      <c:catAx>
        <c:axId val="162732288"/>
        <c:scaling>
          <c:orientation val="maxMin"/>
        </c:scaling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62738560"/>
        <c:crosses val="autoZero"/>
        <c:lblAlgn val="ctr"/>
        <c:lblOffset val="100"/>
      </c:catAx>
      <c:valAx>
        <c:axId val="162738560"/>
        <c:scaling>
          <c:orientation val="minMax"/>
        </c:scaling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0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62732288"/>
        <c:crosses val="max"/>
        <c:crossBetween val="between"/>
      </c:valAx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lvl="0">
              <a:defRPr b="1">
                <a:solidFill>
                  <a:schemeClr val="dk1"/>
                </a:solidFill>
                <a:latin typeface="+mn-lt"/>
              </a:defRPr>
            </a:pPr>
            <a:r>
              <a:rPr b="1">
                <a:solidFill>
                  <a:schemeClr val="dk1"/>
                </a:solidFill>
                <a:latin typeface="+mn-lt"/>
              </a:rPr>
              <a:t>Média do quantitativo de egresos (2017 - 2024) por atividade desenvolvida</a:t>
            </a:r>
          </a:p>
        </c:rich>
      </c:tx>
    </c:title>
    <c:view3D>
      <c:rotX val="50"/>
      <c:perspective val="0"/>
    </c:view3D>
    <c:plotArea>
      <c:layout/>
      <c:pie3DChart>
        <c:varyColors val="1"/>
        <c:ser>
          <c:idx val="0"/>
          <c:order val="0"/>
          <c:tx>
            <c:strRef>
              <c:f>'Estatísticas Mestrado (2017-202'!$N$153</c:f>
              <c:strCache>
                <c:ptCount val="1"/>
                <c:pt idx="0">
                  <c:v>Média de todos os anos</c:v>
                </c:pt>
              </c:strCache>
            </c:strRef>
          </c:tx>
          <c:dPt>
            <c:idx val="0"/>
            <c:spPr>
              <a:solidFill>
                <a:srgbClr val="4F81BD"/>
              </a:solidFill>
            </c:spPr>
          </c:dPt>
          <c:dPt>
            <c:idx val="1"/>
            <c:spPr>
              <a:solidFill>
                <a:srgbClr val="C0504D"/>
              </a:solidFill>
            </c:spPr>
          </c:dPt>
          <c:dPt>
            <c:idx val="2"/>
            <c:spPr>
              <a:solidFill>
                <a:srgbClr val="9BBB59"/>
              </a:solidFill>
            </c:spPr>
          </c:dPt>
          <c:dPt>
            <c:idx val="3"/>
            <c:spPr>
              <a:solidFill>
                <a:srgbClr val="8064A2"/>
              </a:solidFill>
            </c:spPr>
          </c:dPt>
          <c:dPt>
            <c:idx val="4"/>
            <c:spPr>
              <a:solidFill>
                <a:srgbClr val="4BACC6"/>
              </a:solidFill>
            </c:spPr>
          </c:dPt>
          <c:dPt>
            <c:idx val="5"/>
            <c:spPr>
              <a:solidFill>
                <a:srgbClr val="F79646"/>
              </a:solidFill>
            </c:spPr>
          </c:dPt>
          <c:dPt>
            <c:idx val="6"/>
            <c:spPr>
              <a:solidFill>
                <a:srgbClr val="84A7D1"/>
              </a:solidFill>
            </c:spPr>
          </c:dPt>
          <c:dPt>
            <c:idx val="7"/>
            <c:spPr>
              <a:solidFill>
                <a:srgbClr val="D38582"/>
              </a:solidFill>
            </c:spPr>
          </c:dPt>
          <c:dPt>
            <c:idx val="8"/>
            <c:spPr>
              <a:solidFill>
                <a:srgbClr val="B9CF8B"/>
              </a:solidFill>
            </c:spPr>
          </c:dPt>
          <c:cat>
            <c:strRef>
              <c:f>'Estatísticas Mestrado (2017-202'!$A$154:$A$162</c:f>
              <c:strCache>
                <c:ptCount val="9"/>
                <c:pt idx="0">
                  <c:v>1- Atividade Docente na Iniciativa Pública</c:v>
                </c:pt>
                <c:pt idx="1">
                  <c:v>2- Atividade Docente na Iniciativa Privada</c:v>
                </c:pt>
                <c:pt idx="2">
                  <c:v>3- Atividade de Serviço na Iniciativa Pública</c:v>
                </c:pt>
                <c:pt idx="3">
                  <c:v>4- Atividade de Serviço na Iniciativa Privada</c:v>
                </c:pt>
                <c:pt idx="4">
                  <c:v>5- Pesquisador</c:v>
                </c:pt>
                <c:pt idx="5">
                  <c:v>6- Doutorado</c:v>
                </c:pt>
                <c:pt idx="6">
                  <c:v>7- Não Informado</c:v>
                </c:pt>
                <c:pt idx="7">
                  <c:v>8- Desempregado (a)</c:v>
                </c:pt>
                <c:pt idx="8">
                  <c:v>9- Outros</c:v>
                </c:pt>
              </c:strCache>
            </c:strRef>
          </c:cat>
          <c:val>
            <c:numRef>
              <c:f>'Estatísticas Mestrado (2017-202'!$N$154:$N$162</c:f>
              <c:numCache>
                <c:formatCode>0</c:formatCode>
                <c:ptCount val="9"/>
                <c:pt idx="0">
                  <c:v>2</c:v>
                </c:pt>
                <c:pt idx="1">
                  <c:v>18.399999999999999</c:v>
                </c:pt>
                <c:pt idx="2">
                  <c:v>13.2</c:v>
                </c:pt>
                <c:pt idx="3">
                  <c:v>21.6</c:v>
                </c:pt>
                <c:pt idx="4">
                  <c:v>1.8</c:v>
                </c:pt>
                <c:pt idx="5">
                  <c:v>27</c:v>
                </c:pt>
                <c:pt idx="6">
                  <c:v>8.8000000000000007</c:v>
                </c:pt>
                <c:pt idx="7">
                  <c:v>3.4</c:v>
                </c:pt>
                <c:pt idx="8">
                  <c:v>2.6</c:v>
                </c:pt>
              </c:numCache>
            </c:numRef>
          </c:val>
        </c:ser>
        <c:dLbls/>
      </c:pie3DChart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lvl="0">
              <a:defRPr b="1">
                <a:solidFill>
                  <a:schemeClr val="dk1"/>
                </a:solidFill>
                <a:latin typeface="+mn-lt"/>
              </a:defRPr>
            </a:pPr>
            <a:r>
              <a:rPr b="1">
                <a:solidFill>
                  <a:schemeClr val="dk1"/>
                </a:solidFill>
                <a:latin typeface="+mn-lt"/>
              </a:rPr>
              <a:t>Total do quantitativo de egresos (2017 - 2024) por atividade desenvolvida</a:t>
            </a:r>
          </a:p>
        </c:rich>
      </c:tx>
    </c:title>
    <c:view3D>
      <c:depthPercent val="100"/>
      <c:rAngAx val="1"/>
    </c:view3D>
    <c:plotArea>
      <c:layout>
        <c:manualLayout>
          <c:xMode val="edge"/>
          <c:yMode val="edge"/>
          <c:x val="0.30832282471626737"/>
          <c:y val="0.18183978275627982"/>
          <c:w val="0.6607187894073141"/>
          <c:h val="0.73150033944331294"/>
        </c:manualLayout>
      </c:layout>
      <c:bar3DChart>
        <c:barDir val="bar"/>
        <c:grouping val="clustered"/>
        <c:ser>
          <c:idx val="0"/>
          <c:order val="0"/>
          <c:tx>
            <c:strRef>
              <c:f>'Estatísticas Mestrado (2017-202'!$L$153</c:f>
              <c:strCache>
                <c:ptCount val="1"/>
                <c:pt idx="0">
                  <c:v>Somatória de egressos por atividade (2017-2024)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pt-BR"/>
              </a:p>
            </c:txPr>
            <c:showVal val="1"/>
          </c:dLbls>
          <c:cat>
            <c:strRef>
              <c:f>'Estatísticas Mestrado (2017-202'!$A$154:$A$162</c:f>
              <c:strCache>
                <c:ptCount val="9"/>
                <c:pt idx="0">
                  <c:v>1- Atividade Docente na Iniciativa Pública</c:v>
                </c:pt>
                <c:pt idx="1">
                  <c:v>2- Atividade Docente na Iniciativa Privada</c:v>
                </c:pt>
                <c:pt idx="2">
                  <c:v>3- Atividade de Serviço na Iniciativa Pública</c:v>
                </c:pt>
                <c:pt idx="3">
                  <c:v>4- Atividade de Serviço na Iniciativa Privada</c:v>
                </c:pt>
                <c:pt idx="4">
                  <c:v>5- Pesquisador</c:v>
                </c:pt>
                <c:pt idx="5">
                  <c:v>6- Doutorado</c:v>
                </c:pt>
                <c:pt idx="6">
                  <c:v>7- Não Informado</c:v>
                </c:pt>
                <c:pt idx="7">
                  <c:v>8- Desempregado (a)</c:v>
                </c:pt>
                <c:pt idx="8">
                  <c:v>9- Outros</c:v>
                </c:pt>
              </c:strCache>
            </c:strRef>
          </c:cat>
          <c:val>
            <c:numRef>
              <c:f>'Estatísticas Mestrado (2017-202'!$L$154:$L$162</c:f>
              <c:numCache>
                <c:formatCode>General</c:formatCode>
                <c:ptCount val="9"/>
                <c:pt idx="0">
                  <c:v>10</c:v>
                </c:pt>
                <c:pt idx="1">
                  <c:v>92</c:v>
                </c:pt>
                <c:pt idx="2">
                  <c:v>66</c:v>
                </c:pt>
                <c:pt idx="3">
                  <c:v>108</c:v>
                </c:pt>
                <c:pt idx="4">
                  <c:v>9</c:v>
                </c:pt>
                <c:pt idx="5">
                  <c:v>135</c:v>
                </c:pt>
                <c:pt idx="6">
                  <c:v>44</c:v>
                </c:pt>
                <c:pt idx="7">
                  <c:v>17</c:v>
                </c:pt>
                <c:pt idx="8">
                  <c:v>13</c:v>
                </c:pt>
              </c:numCache>
            </c:numRef>
          </c:val>
        </c:ser>
        <c:ser>
          <c:idx val="1"/>
          <c:order val="1"/>
          <c:tx>
            <c:strRef>
              <c:f>'Estatísticas Mestrado (2017-202'!$M$153</c:f>
              <c:strCache>
                <c:ptCount val="1"/>
                <c:pt idx="0">
                  <c:v>% da somatória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pt-BR"/>
              </a:p>
            </c:txPr>
            <c:showVal val="1"/>
          </c:dLbls>
          <c:cat>
            <c:strRef>
              <c:f>'Estatísticas Mestrado (2017-202'!$A$154:$A$162</c:f>
              <c:strCache>
                <c:ptCount val="9"/>
                <c:pt idx="0">
                  <c:v>1- Atividade Docente na Iniciativa Pública</c:v>
                </c:pt>
                <c:pt idx="1">
                  <c:v>2- Atividade Docente na Iniciativa Privada</c:v>
                </c:pt>
                <c:pt idx="2">
                  <c:v>3- Atividade de Serviço na Iniciativa Pública</c:v>
                </c:pt>
                <c:pt idx="3">
                  <c:v>4- Atividade de Serviço na Iniciativa Privada</c:v>
                </c:pt>
                <c:pt idx="4">
                  <c:v>5- Pesquisador</c:v>
                </c:pt>
                <c:pt idx="5">
                  <c:v>6- Doutorado</c:v>
                </c:pt>
                <c:pt idx="6">
                  <c:v>7- Não Informado</c:v>
                </c:pt>
                <c:pt idx="7">
                  <c:v>8- Desempregado (a)</c:v>
                </c:pt>
                <c:pt idx="8">
                  <c:v>9- Outros</c:v>
                </c:pt>
              </c:strCache>
            </c:strRef>
          </c:cat>
          <c:val>
            <c:numRef>
              <c:f>'Estatísticas Mestrado (2017-202'!$M$154:$M$162</c:f>
              <c:numCache>
                <c:formatCode>0.0</c:formatCode>
                <c:ptCount val="9"/>
                <c:pt idx="0">
                  <c:v>2.0242914979757085</c:v>
                </c:pt>
                <c:pt idx="1">
                  <c:v>18.623481781376519</c:v>
                </c:pt>
                <c:pt idx="2">
                  <c:v>13.360323886639677</c:v>
                </c:pt>
                <c:pt idx="3">
                  <c:v>21.862348178137651</c:v>
                </c:pt>
                <c:pt idx="4">
                  <c:v>1.8218623481781377</c:v>
                </c:pt>
                <c:pt idx="5">
                  <c:v>27.327935222672064</c:v>
                </c:pt>
                <c:pt idx="6">
                  <c:v>8.9068825910931171</c:v>
                </c:pt>
                <c:pt idx="7">
                  <c:v>3.4412955465587043</c:v>
                </c:pt>
                <c:pt idx="8">
                  <c:v>2.6315789473684212</c:v>
                </c:pt>
              </c:numCache>
            </c:numRef>
          </c:val>
        </c:ser>
        <c:shape val="box"/>
        <c:axId val="162877824"/>
        <c:axId val="162879744"/>
        <c:axId val="0"/>
      </c:bar3DChart>
      <c:catAx>
        <c:axId val="162877824"/>
        <c:scaling>
          <c:orientation val="maxMin"/>
        </c:scaling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62879744"/>
        <c:crosses val="autoZero"/>
        <c:lblAlgn val="ctr"/>
        <c:lblOffset val="100"/>
      </c:catAx>
      <c:valAx>
        <c:axId val="162879744"/>
        <c:scaling>
          <c:orientation val="minMax"/>
        </c:scaling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62877824"/>
        <c:crosses val="max"/>
        <c:crossBetween val="between"/>
      </c:valAx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pt-BR" b="0">
                <a:solidFill>
                  <a:srgbClr val="757575"/>
                </a:solidFill>
                <a:latin typeface="+mn-lt"/>
              </a:rPr>
              <a:t>Egressos versus Ano de defesa</a:t>
            </a:r>
          </a:p>
        </c:rich>
      </c:tx>
      <c:layout/>
    </c:title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'Estatísticas Mestrado (2017-202'!$B$18</c:f>
              <c:strCache>
                <c:ptCount val="1"/>
                <c:pt idx="0">
                  <c:v>N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0"/>
            <c:txPr>
              <a:bodyPr/>
              <a:lstStyle/>
              <a:p>
                <a:pPr lvl="0">
                  <a:defRPr>
                    <a:latin typeface="Roboto"/>
                  </a:defRPr>
                </a:pPr>
                <a:endParaRPr lang="pt-BR"/>
              </a:p>
            </c:txPr>
            <c:showVal val="1"/>
          </c:dLbls>
          <c:cat>
            <c:numRef>
              <c:f>'Estatísticas Mestrado (2017-202'!$A$19:$A$26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'Estatísticas Mestrado (2017-202'!$B$19:$B$26</c:f>
              <c:numCache>
                <c:formatCode>General</c:formatCode>
                <c:ptCount val="8"/>
                <c:pt idx="0">
                  <c:v>22</c:v>
                </c:pt>
                <c:pt idx="1">
                  <c:v>21</c:v>
                </c:pt>
                <c:pt idx="2">
                  <c:v>21</c:v>
                </c:pt>
                <c:pt idx="3">
                  <c:v>13</c:v>
                </c:pt>
                <c:pt idx="4">
                  <c:v>11</c:v>
                </c:pt>
                <c:pt idx="5">
                  <c:v>20</c:v>
                </c:pt>
                <c:pt idx="6">
                  <c:v>12</c:v>
                </c:pt>
                <c:pt idx="7">
                  <c:v>6</c:v>
                </c:pt>
              </c:numCache>
            </c:numRef>
          </c:val>
        </c:ser>
        <c:shape val="box"/>
        <c:axId val="134431488"/>
        <c:axId val="134433408"/>
        <c:axId val="0"/>
      </c:bar3DChart>
      <c:catAx>
        <c:axId val="134431488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pt-BR" b="0">
                    <a:solidFill>
                      <a:srgbClr val="000000"/>
                    </a:solidFill>
                    <a:latin typeface="+mn-lt"/>
                  </a:rPr>
                  <a:t>Ano de defesa</a:t>
                </a:r>
              </a:p>
            </c:rich>
          </c:tx>
          <c:layout/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34433408"/>
        <c:crosses val="autoZero"/>
        <c:lblAlgn val="ctr"/>
        <c:lblOffset val="100"/>
      </c:catAx>
      <c:valAx>
        <c:axId val="134433408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pt-BR" b="0">
                    <a:solidFill>
                      <a:srgbClr val="000000"/>
                    </a:solidFill>
                    <a:latin typeface="+mn-lt"/>
                  </a:rPr>
                  <a:t>Quantitativo de egressos</a:t>
                </a:r>
              </a:p>
            </c:rich>
          </c:tx>
          <c:layout/>
        </c:title>
        <c:numFmt formatCode="General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34431488"/>
        <c:crosses val="autoZero"/>
        <c:crossBetween val="between"/>
      </c:valAx>
    </c:plotArea>
    <c:legend>
      <c:legendPos val="r"/>
      <c:layout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Arial"/>
              </a:defRPr>
            </a:pPr>
            <a:r>
              <a:rPr lang="pt-BR" b="1">
                <a:solidFill>
                  <a:srgbClr val="000000"/>
                </a:solidFill>
                <a:latin typeface="Arial"/>
              </a:rPr>
              <a:t>Atividades dos egressos no 1° ano pós-defesa</a:t>
            </a:r>
          </a:p>
        </c:rich>
      </c:tx>
      <c:layout/>
    </c:title>
    <c:view3D>
      <c:rotX val="50"/>
      <c:perspective val="0"/>
    </c:view3D>
    <c:plotArea>
      <c:layout/>
      <c:pie3DChart>
        <c:varyColors val="1"/>
        <c:ser>
          <c:idx val="0"/>
          <c:order val="0"/>
          <c:tx>
            <c:strRef>
              <c:f>'Estatísticas Mestrado (2017-202'!$B$38</c:f>
              <c:strCache>
                <c:ptCount val="1"/>
                <c:pt idx="0">
                  <c:v>Quantitativo de alunos no 1° ano pós-defesa</c:v>
                </c:pt>
              </c:strCache>
            </c:strRef>
          </c:tx>
          <c:dPt>
            <c:idx val="0"/>
            <c:spPr>
              <a:solidFill>
                <a:srgbClr val="4F81BD"/>
              </a:solidFill>
            </c:spPr>
          </c:dPt>
          <c:dPt>
            <c:idx val="1"/>
            <c:spPr>
              <a:solidFill>
                <a:srgbClr val="C0504D"/>
              </a:solidFill>
            </c:spPr>
          </c:dPt>
          <c:dPt>
            <c:idx val="2"/>
            <c:spPr>
              <a:solidFill>
                <a:srgbClr val="9BBB59"/>
              </a:solidFill>
            </c:spPr>
          </c:dPt>
          <c:dPt>
            <c:idx val="3"/>
            <c:spPr>
              <a:solidFill>
                <a:srgbClr val="8064A2"/>
              </a:solidFill>
            </c:spPr>
          </c:dPt>
          <c:dPt>
            <c:idx val="4"/>
            <c:spPr>
              <a:solidFill>
                <a:srgbClr val="4BACC6"/>
              </a:solidFill>
            </c:spPr>
          </c:dPt>
          <c:dPt>
            <c:idx val="5"/>
            <c:spPr>
              <a:solidFill>
                <a:srgbClr val="F79646"/>
              </a:solidFill>
            </c:spPr>
          </c:dPt>
          <c:dPt>
            <c:idx val="6"/>
            <c:spPr>
              <a:solidFill>
                <a:srgbClr val="84A7D1"/>
              </a:solidFill>
            </c:spPr>
          </c:dPt>
          <c:dPt>
            <c:idx val="7"/>
            <c:spPr>
              <a:solidFill>
                <a:srgbClr val="D38582"/>
              </a:solidFill>
            </c:spPr>
          </c:dPt>
          <c:dPt>
            <c:idx val="8"/>
            <c:spPr>
              <a:solidFill>
                <a:srgbClr val="B9CF8B"/>
              </a:solidFill>
            </c:spPr>
          </c:dPt>
          <c:dPt>
            <c:idx val="9"/>
            <c:spPr>
              <a:solidFill>
                <a:srgbClr val="A693BE"/>
              </a:solidFill>
            </c:spPr>
          </c:dPt>
          <c:dPt>
            <c:idx val="10"/>
            <c:spPr>
              <a:solidFill>
                <a:srgbClr val="81C5D7"/>
              </a:solidFill>
            </c:spPr>
          </c:dPt>
          <c:dPt>
            <c:idx val="11"/>
            <c:spPr>
              <a:solidFill>
                <a:srgbClr val="F9B67E"/>
              </a:solidFill>
            </c:spPr>
          </c:dPt>
          <c:dPt>
            <c:idx val="12"/>
            <c:spPr>
              <a:solidFill>
                <a:srgbClr val="B9CDE5"/>
              </a:solidFill>
            </c:spPr>
          </c:dPt>
          <c:dPt>
            <c:idx val="13"/>
            <c:spPr>
              <a:solidFill>
                <a:srgbClr val="E6B9B8"/>
              </a:solidFill>
            </c:spPr>
          </c:dPt>
          <c:dPt>
            <c:idx val="14"/>
            <c:spPr>
              <a:solidFill>
                <a:srgbClr val="D7E4BD"/>
              </a:solidFill>
            </c:spPr>
          </c:dPt>
          <c:dPt>
            <c:idx val="15"/>
            <c:spPr>
              <a:solidFill>
                <a:srgbClr val="CCC1DA"/>
              </a:solidFill>
            </c:spPr>
          </c:dPt>
          <c:dPt>
            <c:idx val="16"/>
            <c:spPr>
              <a:solidFill>
                <a:srgbClr val="B7DEE8"/>
              </a:solidFill>
            </c:spPr>
          </c:dPt>
          <c:cat>
            <c:strRef>
              <c:f>'Estatísticas Mestrado (2017-202'!$A$39:$A$55</c:f>
              <c:strCache>
                <c:ptCount val="17"/>
                <c:pt idx="0">
                  <c:v>1- Atividade Docente na Iniciativa Pública</c:v>
                </c:pt>
                <c:pt idx="1">
                  <c:v>1- Atividade Docente na Iniciativa Pública, 3- Atividade de Serviço na Iniciativa Pública</c:v>
                </c:pt>
                <c:pt idx="2">
                  <c:v>1- Atividade Docente na Iniciativa Pública, 4- Atividade de Serviço na Iniciativa Privada</c:v>
                </c:pt>
                <c:pt idx="3">
                  <c:v>2- Atividade Docente na Iniciativa Privada</c:v>
                </c:pt>
                <c:pt idx="4">
                  <c:v>2- Atividade Docente na Iniciativa Privada, 4- Atividade de Serviço na Iniciativa Privada</c:v>
                </c:pt>
                <c:pt idx="5">
                  <c:v>2- Atividade Docente na Iniciativa Privada, 6- Doutorado</c:v>
                </c:pt>
                <c:pt idx="6">
                  <c:v>3- Atividade de Serviço na Iniciativa Pública</c:v>
                </c:pt>
                <c:pt idx="7">
                  <c:v>3- Atividade de Serviço na Iniciativa Pública, 4- Atividade de Serviço na Iniciativa Privada</c:v>
                </c:pt>
                <c:pt idx="8">
                  <c:v>4- Atividade de Serviço na Iniciativa Privada</c:v>
                </c:pt>
                <c:pt idx="9">
                  <c:v>4- Atividade de Serviço na Iniciativa Privada, 5- Pesquisador (a)</c:v>
                </c:pt>
                <c:pt idx="10">
                  <c:v>4- Atividade de Serviço na Iniciativa Privada, 6- Doutorado</c:v>
                </c:pt>
                <c:pt idx="11">
                  <c:v>5- Pesquisador (a)</c:v>
                </c:pt>
                <c:pt idx="12">
                  <c:v>6- Doutorado</c:v>
                </c:pt>
                <c:pt idx="13">
                  <c:v>6- Doutorado, 4- Atividade de Serviço na Iniciativa Privada, 3- Atividade de Serviço na Iniciativa Pública</c:v>
                </c:pt>
                <c:pt idx="14">
                  <c:v>7- Não Informado</c:v>
                </c:pt>
                <c:pt idx="15">
                  <c:v>8- Desempregado (a)</c:v>
                </c:pt>
                <c:pt idx="16">
                  <c:v>"10- Outros (ex: residência médica, especialização, cursos de capacitação...)"</c:v>
                </c:pt>
              </c:strCache>
            </c:strRef>
          </c:cat>
          <c:val>
            <c:numRef>
              <c:f>'Estatísticas Mestrado (2017-202'!$B$39:$B$55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16</c:v>
                </c:pt>
                <c:pt idx="4">
                  <c:v>1</c:v>
                </c:pt>
                <c:pt idx="5">
                  <c:v>6</c:v>
                </c:pt>
                <c:pt idx="6">
                  <c:v>15</c:v>
                </c:pt>
                <c:pt idx="7">
                  <c:v>1</c:v>
                </c:pt>
                <c:pt idx="8">
                  <c:v>22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35</c:v>
                </c:pt>
                <c:pt idx="13">
                  <c:v>1</c:v>
                </c:pt>
                <c:pt idx="14">
                  <c:v>10</c:v>
                </c:pt>
                <c:pt idx="15">
                  <c:v>9</c:v>
                </c:pt>
                <c:pt idx="16">
                  <c:v>3</c:v>
                </c:pt>
              </c:numCache>
            </c:numRef>
          </c:val>
        </c:ser>
        <c:dLbls/>
      </c:pie3DChart>
    </c:plotArea>
    <c:legend>
      <c:legendPos val="r"/>
      <c:layout/>
      <c:txPr>
        <a:bodyPr/>
        <a:lstStyle/>
        <a:p>
          <a:pPr lvl="0">
            <a:defRPr b="0">
              <a:solidFill>
                <a:srgbClr val="1A1A1A"/>
              </a:solidFill>
              <a:latin typeface="Arial"/>
            </a:defRPr>
          </a:pPr>
          <a:endParaRPr lang="pt-BR"/>
        </a:p>
      </c:txPr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lvl="0">
              <a:defRPr b="1">
                <a:solidFill>
                  <a:schemeClr val="dk1"/>
                </a:solidFill>
                <a:latin typeface="+mn-lt"/>
              </a:defRPr>
            </a:pPr>
            <a:r>
              <a:rPr lang="pt-BR" b="1">
                <a:solidFill>
                  <a:schemeClr val="dk1"/>
                </a:solidFill>
                <a:latin typeface="+mn-lt"/>
              </a:rPr>
              <a:t>Atividades dos egressos no 1° ano pós-defesa</a:t>
            </a:r>
          </a:p>
        </c:rich>
      </c:tx>
      <c:layout/>
    </c:title>
    <c:view3D>
      <c:depthPercent val="100"/>
      <c:rAngAx val="1"/>
    </c:view3D>
    <c:plotArea>
      <c:layout>
        <c:manualLayout>
          <c:xMode val="edge"/>
          <c:yMode val="edge"/>
          <c:x val="0.55820105820105836"/>
          <c:y val="0.12868480725623582"/>
          <c:w val="0.4184656084656086"/>
          <c:h val="0.78049886621315201"/>
        </c:manualLayout>
      </c:layout>
      <c:bar3DChart>
        <c:barDir val="bar"/>
        <c:grouping val="clustered"/>
        <c:ser>
          <c:idx val="0"/>
          <c:order val="0"/>
          <c:tx>
            <c:strRef>
              <c:f>'Estatísticas Mestrado (2017-202'!$B$38</c:f>
              <c:strCache>
                <c:ptCount val="1"/>
                <c:pt idx="0">
                  <c:v>Quantitativo de alunos no 1° ano pós-defesa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  <a:prstDash val="solid"/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pt-BR"/>
              </a:p>
            </c:txPr>
            <c:showVal val="1"/>
          </c:dLbls>
          <c:cat>
            <c:strRef>
              <c:f>'Estatísticas Mestrado (2017-202'!$A$39:$A$55</c:f>
              <c:strCache>
                <c:ptCount val="17"/>
                <c:pt idx="0">
                  <c:v>1- Atividade Docente na Iniciativa Pública</c:v>
                </c:pt>
                <c:pt idx="1">
                  <c:v>1- Atividade Docente na Iniciativa Pública, 3- Atividade de Serviço na Iniciativa Pública</c:v>
                </c:pt>
                <c:pt idx="2">
                  <c:v>1- Atividade Docente na Iniciativa Pública, 4- Atividade de Serviço na Iniciativa Privada</c:v>
                </c:pt>
                <c:pt idx="3">
                  <c:v>2- Atividade Docente na Iniciativa Privada</c:v>
                </c:pt>
                <c:pt idx="4">
                  <c:v>2- Atividade Docente na Iniciativa Privada, 4- Atividade de Serviço na Iniciativa Privada</c:v>
                </c:pt>
                <c:pt idx="5">
                  <c:v>2- Atividade Docente na Iniciativa Privada, 6- Doutorado</c:v>
                </c:pt>
                <c:pt idx="6">
                  <c:v>3- Atividade de Serviço na Iniciativa Pública</c:v>
                </c:pt>
                <c:pt idx="7">
                  <c:v>3- Atividade de Serviço na Iniciativa Pública, 4- Atividade de Serviço na Iniciativa Privada</c:v>
                </c:pt>
                <c:pt idx="8">
                  <c:v>4- Atividade de Serviço na Iniciativa Privada</c:v>
                </c:pt>
                <c:pt idx="9">
                  <c:v>4- Atividade de Serviço na Iniciativa Privada, 5- Pesquisador (a)</c:v>
                </c:pt>
                <c:pt idx="10">
                  <c:v>4- Atividade de Serviço na Iniciativa Privada, 6- Doutorado</c:v>
                </c:pt>
                <c:pt idx="11">
                  <c:v>5- Pesquisador (a)</c:v>
                </c:pt>
                <c:pt idx="12">
                  <c:v>6- Doutorado</c:v>
                </c:pt>
                <c:pt idx="13">
                  <c:v>6- Doutorado, 4- Atividade de Serviço na Iniciativa Privada, 3- Atividade de Serviço na Iniciativa Pública</c:v>
                </c:pt>
                <c:pt idx="14">
                  <c:v>7- Não Informado</c:v>
                </c:pt>
                <c:pt idx="15">
                  <c:v>8- Desempregado (a)</c:v>
                </c:pt>
                <c:pt idx="16">
                  <c:v>"10- Outros (ex: residência médica, especialização, cursos de capacitação...)"</c:v>
                </c:pt>
              </c:strCache>
            </c:strRef>
          </c:cat>
          <c:val>
            <c:numRef>
              <c:f>'Estatísticas Mestrado (2017-202'!$B$39:$B$55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16</c:v>
                </c:pt>
                <c:pt idx="4">
                  <c:v>1</c:v>
                </c:pt>
                <c:pt idx="5">
                  <c:v>6</c:v>
                </c:pt>
                <c:pt idx="6">
                  <c:v>15</c:v>
                </c:pt>
                <c:pt idx="7">
                  <c:v>1</c:v>
                </c:pt>
                <c:pt idx="8">
                  <c:v>22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35</c:v>
                </c:pt>
                <c:pt idx="13">
                  <c:v>1</c:v>
                </c:pt>
                <c:pt idx="14">
                  <c:v>10</c:v>
                </c:pt>
                <c:pt idx="15">
                  <c:v>9</c:v>
                </c:pt>
                <c:pt idx="16">
                  <c:v>3</c:v>
                </c:pt>
              </c:numCache>
            </c:numRef>
          </c:val>
        </c:ser>
        <c:ser>
          <c:idx val="1"/>
          <c:order val="1"/>
          <c:tx>
            <c:strRef>
              <c:f>'Estatísticas Mestrado (2017-202'!$C$38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'Estatísticas Mestrado (2017-202'!$A$39:$A$55</c:f>
              <c:strCache>
                <c:ptCount val="17"/>
                <c:pt idx="0">
                  <c:v>1- Atividade Docente na Iniciativa Pública</c:v>
                </c:pt>
                <c:pt idx="1">
                  <c:v>1- Atividade Docente na Iniciativa Pública, 3- Atividade de Serviço na Iniciativa Pública</c:v>
                </c:pt>
                <c:pt idx="2">
                  <c:v>1- Atividade Docente na Iniciativa Pública, 4- Atividade de Serviço na Iniciativa Privada</c:v>
                </c:pt>
                <c:pt idx="3">
                  <c:v>2- Atividade Docente na Iniciativa Privada</c:v>
                </c:pt>
                <c:pt idx="4">
                  <c:v>2- Atividade Docente na Iniciativa Privada, 4- Atividade de Serviço na Iniciativa Privada</c:v>
                </c:pt>
                <c:pt idx="5">
                  <c:v>2- Atividade Docente na Iniciativa Privada, 6- Doutorado</c:v>
                </c:pt>
                <c:pt idx="6">
                  <c:v>3- Atividade de Serviço na Iniciativa Pública</c:v>
                </c:pt>
                <c:pt idx="7">
                  <c:v>3- Atividade de Serviço na Iniciativa Pública, 4- Atividade de Serviço na Iniciativa Privada</c:v>
                </c:pt>
                <c:pt idx="8">
                  <c:v>4- Atividade de Serviço na Iniciativa Privada</c:v>
                </c:pt>
                <c:pt idx="9">
                  <c:v>4- Atividade de Serviço na Iniciativa Privada, 5- Pesquisador (a)</c:v>
                </c:pt>
                <c:pt idx="10">
                  <c:v>4- Atividade de Serviço na Iniciativa Privada, 6- Doutorado</c:v>
                </c:pt>
                <c:pt idx="11">
                  <c:v>5- Pesquisador (a)</c:v>
                </c:pt>
                <c:pt idx="12">
                  <c:v>6- Doutorado</c:v>
                </c:pt>
                <c:pt idx="13">
                  <c:v>6- Doutorado, 4- Atividade de Serviço na Iniciativa Privada, 3- Atividade de Serviço na Iniciativa Pública</c:v>
                </c:pt>
                <c:pt idx="14">
                  <c:v>7- Não Informado</c:v>
                </c:pt>
                <c:pt idx="15">
                  <c:v>8- Desempregado (a)</c:v>
                </c:pt>
                <c:pt idx="16">
                  <c:v>"10- Outros (ex: residência médica, especialização, cursos de capacitação...)"</c:v>
                </c:pt>
              </c:strCache>
            </c:strRef>
          </c:cat>
          <c:val>
            <c:numRef>
              <c:f>'Estatísticas Mestrado (2017-202'!$C$39:$C$55</c:f>
              <c:numCache>
                <c:formatCode>0.0</c:formatCode>
                <c:ptCount val="17"/>
                <c:pt idx="0">
                  <c:v>0.79365079365079361</c:v>
                </c:pt>
                <c:pt idx="1">
                  <c:v>0.79365079365079361</c:v>
                </c:pt>
                <c:pt idx="2">
                  <c:v>0.79365079365079361</c:v>
                </c:pt>
                <c:pt idx="3">
                  <c:v>12.698412698412698</c:v>
                </c:pt>
                <c:pt idx="4">
                  <c:v>0.79365079365079361</c:v>
                </c:pt>
                <c:pt idx="5">
                  <c:v>4.7619047619047619</c:v>
                </c:pt>
                <c:pt idx="6">
                  <c:v>11.904761904761905</c:v>
                </c:pt>
                <c:pt idx="7">
                  <c:v>0.79365079365079361</c:v>
                </c:pt>
                <c:pt idx="8">
                  <c:v>17.460317460317459</c:v>
                </c:pt>
                <c:pt idx="9">
                  <c:v>0.79365079365079361</c:v>
                </c:pt>
                <c:pt idx="10">
                  <c:v>1.5873015873015872</c:v>
                </c:pt>
                <c:pt idx="11">
                  <c:v>0.79365079365079361</c:v>
                </c:pt>
                <c:pt idx="12">
                  <c:v>27.777777777777779</c:v>
                </c:pt>
                <c:pt idx="13">
                  <c:v>0.79365079365079361</c:v>
                </c:pt>
                <c:pt idx="14">
                  <c:v>7.9365079365079367</c:v>
                </c:pt>
                <c:pt idx="15">
                  <c:v>7.1428571428571432</c:v>
                </c:pt>
                <c:pt idx="16">
                  <c:v>2.3809523809523809</c:v>
                </c:pt>
              </c:numCache>
            </c:numRef>
          </c:val>
        </c:ser>
        <c:shape val="box"/>
        <c:axId val="161392128"/>
        <c:axId val="161394048"/>
        <c:axId val="0"/>
      </c:bar3DChart>
      <c:catAx>
        <c:axId val="161392128"/>
        <c:scaling>
          <c:orientation val="maxMin"/>
        </c:scaling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pt-BR"/>
              </a:p>
            </c:rich>
          </c:tx>
          <c:layout/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61394048"/>
        <c:crosses val="autoZero"/>
        <c:lblAlgn val="ctr"/>
        <c:lblOffset val="100"/>
      </c:catAx>
      <c:valAx>
        <c:axId val="161394048"/>
        <c:scaling>
          <c:orientation val="minMax"/>
        </c:scaling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pt-BR"/>
              </a:p>
            </c:rich>
          </c:tx>
          <c:layout/>
        </c:title>
        <c:numFmt formatCode="General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Arial"/>
              </a:defRPr>
            </a:pPr>
            <a:endParaRPr lang="pt-BR"/>
          </a:p>
        </c:txPr>
        <c:crossAx val="161392128"/>
        <c:crosses val="max"/>
        <c:crossBetween val="between"/>
      </c:valAx>
    </c:plotArea>
    <c:legend>
      <c:legendPos val="r"/>
      <c:layout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lvl="0">
              <a:defRPr b="1">
                <a:solidFill>
                  <a:schemeClr val="dk1"/>
                </a:solidFill>
                <a:latin typeface="+mn-lt"/>
              </a:defRPr>
            </a:pPr>
            <a:r>
              <a:rPr b="1">
                <a:solidFill>
                  <a:schemeClr val="dk1"/>
                </a:solidFill>
                <a:latin typeface="+mn-lt"/>
              </a:rPr>
              <a:t>Atividades dos egressos no 2° ano pós-defesa</a:t>
            </a:r>
          </a:p>
        </c:rich>
      </c:tx>
    </c:title>
    <c:view3D>
      <c:rotX val="50"/>
      <c:perspective val="0"/>
    </c:view3D>
    <c:plotArea>
      <c:layout/>
      <c:pie3DChart>
        <c:varyColors val="1"/>
        <c:ser>
          <c:idx val="0"/>
          <c:order val="0"/>
          <c:tx>
            <c:strRef>
              <c:f>'Estatísticas Mestrado (2017-202'!$B$60</c:f>
              <c:strCache>
                <c:ptCount val="1"/>
                <c:pt idx="0">
                  <c:v>Quantitativo de alunos no 2° ano pós-defesa</c:v>
                </c:pt>
              </c:strCache>
            </c:strRef>
          </c:tx>
          <c:dPt>
            <c:idx val="0"/>
            <c:spPr>
              <a:solidFill>
                <a:srgbClr val="4F81BD"/>
              </a:solidFill>
            </c:spPr>
          </c:dPt>
          <c:dPt>
            <c:idx val="1"/>
            <c:spPr>
              <a:solidFill>
                <a:srgbClr val="C0504D"/>
              </a:solidFill>
            </c:spPr>
          </c:dPt>
          <c:dPt>
            <c:idx val="2"/>
            <c:spPr>
              <a:solidFill>
                <a:srgbClr val="9BBB59"/>
              </a:solidFill>
            </c:spPr>
          </c:dPt>
          <c:dPt>
            <c:idx val="3"/>
            <c:spPr>
              <a:solidFill>
                <a:srgbClr val="8064A2"/>
              </a:solidFill>
            </c:spPr>
          </c:dPt>
          <c:dPt>
            <c:idx val="4"/>
            <c:spPr>
              <a:solidFill>
                <a:srgbClr val="4BACC6"/>
              </a:solidFill>
            </c:spPr>
          </c:dPt>
          <c:dPt>
            <c:idx val="5"/>
            <c:spPr>
              <a:solidFill>
                <a:srgbClr val="F79646"/>
              </a:solidFill>
            </c:spPr>
          </c:dPt>
          <c:dPt>
            <c:idx val="6"/>
            <c:spPr>
              <a:solidFill>
                <a:srgbClr val="84A7D1"/>
              </a:solidFill>
            </c:spPr>
          </c:dPt>
          <c:dPt>
            <c:idx val="7"/>
            <c:spPr>
              <a:solidFill>
                <a:srgbClr val="D38582"/>
              </a:solidFill>
            </c:spPr>
          </c:dPt>
          <c:dPt>
            <c:idx val="8"/>
            <c:spPr>
              <a:solidFill>
                <a:srgbClr val="B9CF8B"/>
              </a:solidFill>
            </c:spPr>
          </c:dPt>
          <c:dPt>
            <c:idx val="9"/>
            <c:spPr>
              <a:solidFill>
                <a:srgbClr val="A693BE"/>
              </a:solidFill>
            </c:spPr>
          </c:dPt>
          <c:dPt>
            <c:idx val="10"/>
            <c:spPr>
              <a:solidFill>
                <a:srgbClr val="81C5D7"/>
              </a:solidFill>
            </c:spPr>
          </c:dPt>
          <c:dPt>
            <c:idx val="11"/>
            <c:spPr>
              <a:solidFill>
                <a:srgbClr val="F9B67E"/>
              </a:solidFill>
            </c:spPr>
          </c:dPt>
          <c:dPt>
            <c:idx val="12"/>
            <c:spPr>
              <a:solidFill>
                <a:srgbClr val="B9CDE5"/>
              </a:solidFill>
            </c:spPr>
          </c:dPt>
          <c:dPt>
            <c:idx val="13"/>
            <c:spPr>
              <a:solidFill>
                <a:srgbClr val="E6B9B8"/>
              </a:solidFill>
            </c:spPr>
          </c:dPt>
          <c:dPt>
            <c:idx val="14"/>
            <c:spPr>
              <a:solidFill>
                <a:srgbClr val="D7E4BD"/>
              </a:solidFill>
            </c:spPr>
          </c:dPt>
          <c:dPt>
            <c:idx val="15"/>
            <c:spPr>
              <a:solidFill>
                <a:srgbClr val="CCC1DA"/>
              </a:solidFill>
            </c:spPr>
          </c:dPt>
          <c:dPt>
            <c:idx val="16"/>
            <c:spPr>
              <a:solidFill>
                <a:srgbClr val="B7DEE8"/>
              </a:solidFill>
            </c:spPr>
          </c:dPt>
          <c:cat>
            <c:strRef>
              <c:f>'Estatísticas Mestrado (2017-202'!$A$61:$A$77</c:f>
              <c:strCache>
                <c:ptCount val="17"/>
                <c:pt idx="0">
                  <c:v>1- Atividade Docente na Iniciativa Pública, 6- Doutorado, 4- Atividade de Serviço na Iniciativa Privada</c:v>
                </c:pt>
                <c:pt idx="1">
                  <c:v>2- Atividade Docente na Iniciativa Privada</c:v>
                </c:pt>
                <c:pt idx="2">
                  <c:v>2- Atividade Docente na Iniciativa Privada, 6- Doutorado</c:v>
                </c:pt>
                <c:pt idx="3">
                  <c:v>3- Atividade de Serviço na Iniciativa Pública</c:v>
                </c:pt>
                <c:pt idx="4">
                  <c:v>3- Atividade de Serviço na Iniciativa Pública, 4- Atividade de Serviço na Iniciativa Privada</c:v>
                </c:pt>
                <c:pt idx="5">
                  <c:v>4- Atividade de Serviço na Iniciativa Privada</c:v>
                </c:pt>
                <c:pt idx="6">
                  <c:v>4- Atividade de Serviço na Iniciativa Privada, 2- Atividade Docente na Iniciativa Privada</c:v>
                </c:pt>
                <c:pt idx="7">
                  <c:v>4- Atividade de Serviço na Iniciativa Privada, 5- Pesquisador (a)</c:v>
                </c:pt>
                <c:pt idx="8">
                  <c:v>4- Atividade de Serviço na Iniciativa Privada, 6- Doutorado</c:v>
                </c:pt>
                <c:pt idx="9">
                  <c:v>5- Pesquisador (a)</c:v>
                </c:pt>
                <c:pt idx="10">
                  <c:v>6- Doutorado</c:v>
                </c:pt>
                <c:pt idx="11">
                  <c:v>6- Doutorado, 1- Atividade Docente na Iniciativa Pública</c:v>
                </c:pt>
                <c:pt idx="12">
                  <c:v>6- Doutorado, 4- Atividade de Serviço na Iniciativa Privada, 3- Atividade de Serviço na Iniciativa Pública</c:v>
                </c:pt>
                <c:pt idx="13">
                  <c:v>7- Não Informado</c:v>
                </c:pt>
                <c:pt idx="14">
                  <c:v>8- Desempregado (a)</c:v>
                </c:pt>
                <c:pt idx="15">
                  <c:v>"10- Outros (ex: residência médica, especialização, cursos de capacitação...)"</c:v>
                </c:pt>
                <c:pt idx="16">
                  <c:v>11- Não se aplica</c:v>
                </c:pt>
              </c:strCache>
            </c:strRef>
          </c:cat>
          <c:val>
            <c:numRef>
              <c:f>'Estatísticas Mestrado (2017-202'!$B$61:$B$77</c:f>
              <c:numCache>
                <c:formatCode>General</c:formatCode>
                <c:ptCount val="17"/>
                <c:pt idx="0">
                  <c:v>1</c:v>
                </c:pt>
                <c:pt idx="1">
                  <c:v>17</c:v>
                </c:pt>
                <c:pt idx="2">
                  <c:v>5</c:v>
                </c:pt>
                <c:pt idx="3">
                  <c:v>16</c:v>
                </c:pt>
                <c:pt idx="4">
                  <c:v>1</c:v>
                </c:pt>
                <c:pt idx="5">
                  <c:v>22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34</c:v>
                </c:pt>
                <c:pt idx="11">
                  <c:v>1</c:v>
                </c:pt>
                <c:pt idx="12">
                  <c:v>1</c:v>
                </c:pt>
                <c:pt idx="13">
                  <c:v>11</c:v>
                </c:pt>
                <c:pt idx="14">
                  <c:v>3</c:v>
                </c:pt>
                <c:pt idx="15">
                  <c:v>2</c:v>
                </c:pt>
                <c:pt idx="16">
                  <c:v>7</c:v>
                </c:pt>
              </c:numCache>
            </c:numRef>
          </c:val>
        </c:ser>
        <c:dLbls/>
      </c:pie3DChart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lvl="0">
              <a:defRPr b="1">
                <a:solidFill>
                  <a:schemeClr val="dk1"/>
                </a:solidFill>
                <a:latin typeface="+mn-lt"/>
              </a:defRPr>
            </a:pPr>
            <a:r>
              <a:rPr b="1">
                <a:solidFill>
                  <a:schemeClr val="dk1"/>
                </a:solidFill>
                <a:latin typeface="+mn-lt"/>
              </a:rPr>
              <a:t>Atividades dos egressos no 2° ano pós-defesa</a:t>
            </a:r>
          </a:p>
        </c:rich>
      </c:tx>
    </c:title>
    <c:view3D>
      <c:depthPercent val="100"/>
      <c:rAngAx val="1"/>
    </c:view3D>
    <c:plotArea>
      <c:layout>
        <c:manualLayout>
          <c:xMode val="edge"/>
          <c:yMode val="edge"/>
          <c:x val="0.54627659574468057"/>
          <c:y val="0.13724168912848159"/>
          <c:w val="0.43398936170212782"/>
          <c:h val="0.76424079065588513"/>
        </c:manualLayout>
      </c:layout>
      <c:bar3DChart>
        <c:barDir val="bar"/>
        <c:grouping val="clustered"/>
        <c:ser>
          <c:idx val="0"/>
          <c:order val="0"/>
          <c:tx>
            <c:strRef>
              <c:f>'Estatísticas Mestrado (2017-202'!$B$60</c:f>
              <c:strCache>
                <c:ptCount val="1"/>
                <c:pt idx="0">
                  <c:v>Quantitativo de alunos no 2° ano pós-defesa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pt-BR"/>
              </a:p>
            </c:txPr>
            <c:showVal val="1"/>
          </c:dLbls>
          <c:cat>
            <c:strRef>
              <c:f>'Estatísticas Mestrado (2017-202'!$A$61:$A$77</c:f>
              <c:strCache>
                <c:ptCount val="17"/>
                <c:pt idx="0">
                  <c:v>1- Atividade Docente na Iniciativa Pública, 6- Doutorado, 4- Atividade de Serviço na Iniciativa Privada</c:v>
                </c:pt>
                <c:pt idx="1">
                  <c:v>2- Atividade Docente na Iniciativa Privada</c:v>
                </c:pt>
                <c:pt idx="2">
                  <c:v>2- Atividade Docente na Iniciativa Privada, 6- Doutorado</c:v>
                </c:pt>
                <c:pt idx="3">
                  <c:v>3- Atividade de Serviço na Iniciativa Pública</c:v>
                </c:pt>
                <c:pt idx="4">
                  <c:v>3- Atividade de Serviço na Iniciativa Pública, 4- Atividade de Serviço na Iniciativa Privada</c:v>
                </c:pt>
                <c:pt idx="5">
                  <c:v>4- Atividade de Serviço na Iniciativa Privada</c:v>
                </c:pt>
                <c:pt idx="6">
                  <c:v>4- Atividade de Serviço na Iniciativa Privada, 2- Atividade Docente na Iniciativa Privada</c:v>
                </c:pt>
                <c:pt idx="7">
                  <c:v>4- Atividade de Serviço na Iniciativa Privada, 5- Pesquisador (a)</c:v>
                </c:pt>
                <c:pt idx="8">
                  <c:v>4- Atividade de Serviço na Iniciativa Privada, 6- Doutorado</c:v>
                </c:pt>
                <c:pt idx="9">
                  <c:v>5- Pesquisador (a)</c:v>
                </c:pt>
                <c:pt idx="10">
                  <c:v>6- Doutorado</c:v>
                </c:pt>
                <c:pt idx="11">
                  <c:v>6- Doutorado, 1- Atividade Docente na Iniciativa Pública</c:v>
                </c:pt>
                <c:pt idx="12">
                  <c:v>6- Doutorado, 4- Atividade de Serviço na Iniciativa Privada, 3- Atividade de Serviço na Iniciativa Pública</c:v>
                </c:pt>
                <c:pt idx="13">
                  <c:v>7- Não Informado</c:v>
                </c:pt>
                <c:pt idx="14">
                  <c:v>8- Desempregado (a)</c:v>
                </c:pt>
                <c:pt idx="15">
                  <c:v>"10- Outros (ex: residência médica, especialização, cursos de capacitação...)"</c:v>
                </c:pt>
                <c:pt idx="16">
                  <c:v>11- Não se aplica</c:v>
                </c:pt>
              </c:strCache>
            </c:strRef>
          </c:cat>
          <c:val>
            <c:numRef>
              <c:f>'Estatísticas Mestrado (2017-202'!$B$61:$B$77</c:f>
              <c:numCache>
                <c:formatCode>General</c:formatCode>
                <c:ptCount val="17"/>
                <c:pt idx="0">
                  <c:v>1</c:v>
                </c:pt>
                <c:pt idx="1">
                  <c:v>17</c:v>
                </c:pt>
                <c:pt idx="2">
                  <c:v>5</c:v>
                </c:pt>
                <c:pt idx="3">
                  <c:v>16</c:v>
                </c:pt>
                <c:pt idx="4">
                  <c:v>1</c:v>
                </c:pt>
                <c:pt idx="5">
                  <c:v>22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34</c:v>
                </c:pt>
                <c:pt idx="11">
                  <c:v>1</c:v>
                </c:pt>
                <c:pt idx="12">
                  <c:v>1</c:v>
                </c:pt>
                <c:pt idx="13">
                  <c:v>11</c:v>
                </c:pt>
                <c:pt idx="14">
                  <c:v>3</c:v>
                </c:pt>
                <c:pt idx="15">
                  <c:v>2</c:v>
                </c:pt>
                <c:pt idx="16">
                  <c:v>7</c:v>
                </c:pt>
              </c:numCache>
            </c:numRef>
          </c:val>
        </c:ser>
        <c:ser>
          <c:idx val="1"/>
          <c:order val="1"/>
          <c:tx>
            <c:strRef>
              <c:f>'Estatísticas Mestrado (2017-202'!$C$60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pt-BR"/>
              </a:p>
            </c:txPr>
            <c:showVal val="1"/>
          </c:dLbls>
          <c:cat>
            <c:strRef>
              <c:f>'Estatísticas Mestrado (2017-202'!$A$61:$A$77</c:f>
              <c:strCache>
                <c:ptCount val="17"/>
                <c:pt idx="0">
                  <c:v>1- Atividade Docente na Iniciativa Pública, 6- Doutorado, 4- Atividade de Serviço na Iniciativa Privada</c:v>
                </c:pt>
                <c:pt idx="1">
                  <c:v>2- Atividade Docente na Iniciativa Privada</c:v>
                </c:pt>
                <c:pt idx="2">
                  <c:v>2- Atividade Docente na Iniciativa Privada, 6- Doutorado</c:v>
                </c:pt>
                <c:pt idx="3">
                  <c:v>3- Atividade de Serviço na Iniciativa Pública</c:v>
                </c:pt>
                <c:pt idx="4">
                  <c:v>3- Atividade de Serviço na Iniciativa Pública, 4- Atividade de Serviço na Iniciativa Privada</c:v>
                </c:pt>
                <c:pt idx="5">
                  <c:v>4- Atividade de Serviço na Iniciativa Privada</c:v>
                </c:pt>
                <c:pt idx="6">
                  <c:v>4- Atividade de Serviço na Iniciativa Privada, 2- Atividade Docente na Iniciativa Privada</c:v>
                </c:pt>
                <c:pt idx="7">
                  <c:v>4- Atividade de Serviço na Iniciativa Privada, 5- Pesquisador (a)</c:v>
                </c:pt>
                <c:pt idx="8">
                  <c:v>4- Atividade de Serviço na Iniciativa Privada, 6- Doutorado</c:v>
                </c:pt>
                <c:pt idx="9">
                  <c:v>5- Pesquisador (a)</c:v>
                </c:pt>
                <c:pt idx="10">
                  <c:v>6- Doutorado</c:v>
                </c:pt>
                <c:pt idx="11">
                  <c:v>6- Doutorado, 1- Atividade Docente na Iniciativa Pública</c:v>
                </c:pt>
                <c:pt idx="12">
                  <c:v>6- Doutorado, 4- Atividade de Serviço na Iniciativa Privada, 3- Atividade de Serviço na Iniciativa Pública</c:v>
                </c:pt>
                <c:pt idx="13">
                  <c:v>7- Não Informado</c:v>
                </c:pt>
                <c:pt idx="14">
                  <c:v>8- Desempregado (a)</c:v>
                </c:pt>
                <c:pt idx="15">
                  <c:v>"10- Outros (ex: residência médica, especialização, cursos de capacitação...)"</c:v>
                </c:pt>
                <c:pt idx="16">
                  <c:v>11- Não se aplica</c:v>
                </c:pt>
              </c:strCache>
            </c:strRef>
          </c:cat>
          <c:val>
            <c:numRef>
              <c:f>'Estatísticas Mestrado (2017-202'!$C$61:$C$77</c:f>
              <c:numCache>
                <c:formatCode>0.0</c:formatCode>
                <c:ptCount val="17"/>
                <c:pt idx="0">
                  <c:v>0.79365079365079361</c:v>
                </c:pt>
                <c:pt idx="1">
                  <c:v>13.492063492063492</c:v>
                </c:pt>
                <c:pt idx="2">
                  <c:v>3.9682539682539684</c:v>
                </c:pt>
                <c:pt idx="3">
                  <c:v>12.698412698412698</c:v>
                </c:pt>
                <c:pt idx="4">
                  <c:v>0.79365079365079361</c:v>
                </c:pt>
                <c:pt idx="5">
                  <c:v>17.460317460317459</c:v>
                </c:pt>
                <c:pt idx="6">
                  <c:v>0.79365079365079361</c:v>
                </c:pt>
                <c:pt idx="7">
                  <c:v>0.79365079365079361</c:v>
                </c:pt>
                <c:pt idx="8">
                  <c:v>1.5873015873015872</c:v>
                </c:pt>
                <c:pt idx="9">
                  <c:v>0.79365079365079361</c:v>
                </c:pt>
                <c:pt idx="10">
                  <c:v>26.984126984126984</c:v>
                </c:pt>
                <c:pt idx="11">
                  <c:v>0.79365079365079361</c:v>
                </c:pt>
                <c:pt idx="12">
                  <c:v>0.79365079365079361</c:v>
                </c:pt>
                <c:pt idx="13">
                  <c:v>8.7301587301587293</c:v>
                </c:pt>
                <c:pt idx="14">
                  <c:v>2.3809523809523809</c:v>
                </c:pt>
                <c:pt idx="15">
                  <c:v>1.5873015873015872</c:v>
                </c:pt>
                <c:pt idx="16">
                  <c:v>5.5555555555555554</c:v>
                </c:pt>
              </c:numCache>
            </c:numRef>
          </c:val>
        </c:ser>
        <c:shape val="box"/>
        <c:axId val="134638208"/>
        <c:axId val="134673152"/>
        <c:axId val="0"/>
      </c:bar3DChart>
      <c:catAx>
        <c:axId val="134638208"/>
        <c:scaling>
          <c:orientation val="maxMin"/>
        </c:scaling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34673152"/>
        <c:crosses val="autoZero"/>
        <c:lblAlgn val="ctr"/>
        <c:lblOffset val="100"/>
      </c:catAx>
      <c:valAx>
        <c:axId val="134673152"/>
        <c:scaling>
          <c:orientation val="minMax"/>
        </c:scaling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34638208"/>
        <c:crosses val="max"/>
        <c:crossBetween val="between"/>
      </c:valAx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Atividades dos egressos no 3° ano pós-defesa</a:t>
            </a:r>
          </a:p>
        </c:rich>
      </c:tx>
    </c:title>
    <c:view3D>
      <c:rotX val="50"/>
      <c:perspective val="0"/>
    </c:view3D>
    <c:plotArea>
      <c:layout/>
      <c:pie3DChart>
        <c:varyColors val="1"/>
        <c:ser>
          <c:idx val="0"/>
          <c:order val="0"/>
          <c:tx>
            <c:strRef>
              <c:f>'Estatísticas Mestrado (2017-202'!$B$82</c:f>
              <c:strCache>
                <c:ptCount val="1"/>
                <c:pt idx="0">
                  <c:v>Quantitativo de alunos no 3° ano pós-defesa</c:v>
                </c:pt>
              </c:strCache>
            </c:strRef>
          </c:tx>
          <c:dPt>
            <c:idx val="0"/>
            <c:spPr>
              <a:solidFill>
                <a:srgbClr val="4F81BD"/>
              </a:solidFill>
            </c:spPr>
          </c:dPt>
          <c:dPt>
            <c:idx val="1"/>
            <c:spPr>
              <a:solidFill>
                <a:srgbClr val="C0504D"/>
              </a:solidFill>
            </c:spPr>
          </c:dPt>
          <c:dPt>
            <c:idx val="2"/>
            <c:spPr>
              <a:solidFill>
                <a:srgbClr val="9BBB59"/>
              </a:solidFill>
            </c:spPr>
          </c:dPt>
          <c:dPt>
            <c:idx val="3"/>
            <c:spPr>
              <a:solidFill>
                <a:srgbClr val="8064A2"/>
              </a:solidFill>
            </c:spPr>
          </c:dPt>
          <c:dPt>
            <c:idx val="4"/>
            <c:spPr>
              <a:solidFill>
                <a:srgbClr val="4BACC6"/>
              </a:solidFill>
            </c:spPr>
          </c:dPt>
          <c:dPt>
            <c:idx val="5"/>
            <c:spPr>
              <a:solidFill>
                <a:srgbClr val="F79646"/>
              </a:solidFill>
            </c:spPr>
          </c:dPt>
          <c:dPt>
            <c:idx val="6"/>
            <c:spPr>
              <a:solidFill>
                <a:srgbClr val="84A7D1"/>
              </a:solidFill>
            </c:spPr>
          </c:dPt>
          <c:dPt>
            <c:idx val="7"/>
            <c:spPr>
              <a:solidFill>
                <a:srgbClr val="D38582"/>
              </a:solidFill>
            </c:spPr>
          </c:dPt>
          <c:dPt>
            <c:idx val="8"/>
            <c:spPr>
              <a:solidFill>
                <a:srgbClr val="B9CF8B"/>
              </a:solidFill>
            </c:spPr>
          </c:dPt>
          <c:dPt>
            <c:idx val="9"/>
            <c:spPr>
              <a:solidFill>
                <a:srgbClr val="A693BE"/>
              </a:solidFill>
            </c:spPr>
          </c:dPt>
          <c:dPt>
            <c:idx val="10"/>
            <c:spPr>
              <a:solidFill>
                <a:srgbClr val="81C5D7"/>
              </a:solidFill>
            </c:spPr>
          </c:dPt>
          <c:dPt>
            <c:idx val="11"/>
            <c:spPr>
              <a:solidFill>
                <a:srgbClr val="F9B67E"/>
              </a:solidFill>
            </c:spPr>
          </c:dPt>
          <c:dPt>
            <c:idx val="12"/>
            <c:spPr>
              <a:solidFill>
                <a:srgbClr val="B9CDE5"/>
              </a:solidFill>
            </c:spPr>
          </c:dPt>
          <c:dPt>
            <c:idx val="13"/>
            <c:spPr>
              <a:solidFill>
                <a:srgbClr val="E6B9B8"/>
              </a:solidFill>
            </c:spPr>
          </c:dPt>
          <c:cat>
            <c:strRef>
              <c:f>'Estatísticas Mestrado (2017-202'!$A$83:$A$96</c:f>
              <c:strCache>
                <c:ptCount val="14"/>
                <c:pt idx="0">
                  <c:v>1- Atividade Docente na Iniciativa Pública, 6- Doutorado</c:v>
                </c:pt>
                <c:pt idx="1">
                  <c:v>2- Atividade Docente na Iniciativa Privada</c:v>
                </c:pt>
                <c:pt idx="2">
                  <c:v>2- Atividade Docente na Iniciativa Privada, 6- Doutorado</c:v>
                </c:pt>
                <c:pt idx="3">
                  <c:v>3- Atividade de Serviço na Iniciativa Pública</c:v>
                </c:pt>
                <c:pt idx="4">
                  <c:v>3- Atividade de Serviço na Iniciativa Pública, 4- Atividade de Serviço na Iniciativa Privada</c:v>
                </c:pt>
                <c:pt idx="5">
                  <c:v>4- Atividade de Serviço na Iniciativa Privada</c:v>
                </c:pt>
                <c:pt idx="6">
                  <c:v>4- Atividade de Serviço na Iniciativa Privada, 5- Pesquisador (a)</c:v>
                </c:pt>
                <c:pt idx="7">
                  <c:v>4- Atividade de Serviço na Iniciativa Privada, 6- Doutorado</c:v>
                </c:pt>
                <c:pt idx="8">
                  <c:v>5- Pesquisador (a)</c:v>
                </c:pt>
                <c:pt idx="9">
                  <c:v>6- Doutorado</c:v>
                </c:pt>
                <c:pt idx="10">
                  <c:v>7- Não Informado</c:v>
                </c:pt>
                <c:pt idx="11">
                  <c:v>8- Desempregado (a)</c:v>
                </c:pt>
                <c:pt idx="12">
                  <c:v>"10- Outros (ex: residência médica, especialização, cursos de capacitação...)"</c:v>
                </c:pt>
                <c:pt idx="13">
                  <c:v>11- Não se aplica</c:v>
                </c:pt>
              </c:strCache>
            </c:strRef>
          </c:cat>
          <c:val>
            <c:numRef>
              <c:f>'Estatísticas Mestrado (2017-202'!$B$83:$B$96</c:f>
              <c:numCache>
                <c:formatCode>General</c:formatCode>
                <c:ptCount val="14"/>
                <c:pt idx="0">
                  <c:v>2</c:v>
                </c:pt>
                <c:pt idx="1">
                  <c:v>10</c:v>
                </c:pt>
                <c:pt idx="2">
                  <c:v>6</c:v>
                </c:pt>
                <c:pt idx="3">
                  <c:v>11</c:v>
                </c:pt>
                <c:pt idx="4">
                  <c:v>1</c:v>
                </c:pt>
                <c:pt idx="5">
                  <c:v>23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31</c:v>
                </c:pt>
                <c:pt idx="10">
                  <c:v>8</c:v>
                </c:pt>
                <c:pt idx="11">
                  <c:v>1</c:v>
                </c:pt>
                <c:pt idx="12">
                  <c:v>3</c:v>
                </c:pt>
                <c:pt idx="13">
                  <c:v>25</c:v>
                </c:pt>
              </c:numCache>
            </c:numRef>
          </c:val>
        </c:ser>
        <c:dLbls/>
      </c:pie3DChart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Atividades dos egressos no 3° ano pós-defesa</a:t>
            </a:r>
          </a:p>
        </c:rich>
      </c:tx>
    </c:title>
    <c:view3D>
      <c:depthPercent val="100"/>
      <c:rAngAx val="1"/>
    </c:view3D>
    <c:plotArea>
      <c:layout>
        <c:manualLayout>
          <c:xMode val="edge"/>
          <c:yMode val="edge"/>
          <c:x val="0.48031914893617011"/>
          <c:y val="0.13724168912848159"/>
          <c:w val="0.49994680851063827"/>
          <c:h val="0.76424079065588513"/>
        </c:manualLayout>
      </c:layout>
      <c:bar3DChart>
        <c:barDir val="bar"/>
        <c:grouping val="clustered"/>
        <c:ser>
          <c:idx val="0"/>
          <c:order val="0"/>
          <c:tx>
            <c:strRef>
              <c:f>'Estatísticas Mestrado (2017-202'!$B$82</c:f>
              <c:strCache>
                <c:ptCount val="1"/>
                <c:pt idx="0">
                  <c:v>Quantitativo de alunos no 3° ano pós-defesa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pt-BR"/>
              </a:p>
            </c:txPr>
            <c:showVal val="1"/>
          </c:dLbls>
          <c:cat>
            <c:strRef>
              <c:f>'Estatísticas Mestrado (2017-202'!$A$83:$A$96</c:f>
              <c:strCache>
                <c:ptCount val="14"/>
                <c:pt idx="0">
                  <c:v>1- Atividade Docente na Iniciativa Pública, 6- Doutorado</c:v>
                </c:pt>
                <c:pt idx="1">
                  <c:v>2- Atividade Docente na Iniciativa Privada</c:v>
                </c:pt>
                <c:pt idx="2">
                  <c:v>2- Atividade Docente na Iniciativa Privada, 6- Doutorado</c:v>
                </c:pt>
                <c:pt idx="3">
                  <c:v>3- Atividade de Serviço na Iniciativa Pública</c:v>
                </c:pt>
                <c:pt idx="4">
                  <c:v>3- Atividade de Serviço na Iniciativa Pública, 4- Atividade de Serviço na Iniciativa Privada</c:v>
                </c:pt>
                <c:pt idx="5">
                  <c:v>4- Atividade de Serviço na Iniciativa Privada</c:v>
                </c:pt>
                <c:pt idx="6">
                  <c:v>4- Atividade de Serviço na Iniciativa Privada, 5- Pesquisador (a)</c:v>
                </c:pt>
                <c:pt idx="7">
                  <c:v>4- Atividade de Serviço na Iniciativa Privada, 6- Doutorado</c:v>
                </c:pt>
                <c:pt idx="8">
                  <c:v>5- Pesquisador (a)</c:v>
                </c:pt>
                <c:pt idx="9">
                  <c:v>6- Doutorado</c:v>
                </c:pt>
                <c:pt idx="10">
                  <c:v>7- Não Informado</c:v>
                </c:pt>
                <c:pt idx="11">
                  <c:v>8- Desempregado (a)</c:v>
                </c:pt>
                <c:pt idx="12">
                  <c:v>"10- Outros (ex: residência médica, especialização, cursos de capacitação...)"</c:v>
                </c:pt>
                <c:pt idx="13">
                  <c:v>11- Não se aplica</c:v>
                </c:pt>
              </c:strCache>
            </c:strRef>
          </c:cat>
          <c:val>
            <c:numRef>
              <c:f>'Estatísticas Mestrado (2017-202'!$B$83:$B$96</c:f>
              <c:numCache>
                <c:formatCode>General</c:formatCode>
                <c:ptCount val="14"/>
                <c:pt idx="0">
                  <c:v>2</c:v>
                </c:pt>
                <c:pt idx="1">
                  <c:v>10</c:v>
                </c:pt>
                <c:pt idx="2">
                  <c:v>6</c:v>
                </c:pt>
                <c:pt idx="3">
                  <c:v>11</c:v>
                </c:pt>
                <c:pt idx="4">
                  <c:v>1</c:v>
                </c:pt>
                <c:pt idx="5">
                  <c:v>23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31</c:v>
                </c:pt>
                <c:pt idx="10">
                  <c:v>8</c:v>
                </c:pt>
                <c:pt idx="11">
                  <c:v>1</c:v>
                </c:pt>
                <c:pt idx="12">
                  <c:v>3</c:v>
                </c:pt>
                <c:pt idx="13">
                  <c:v>25</c:v>
                </c:pt>
              </c:numCache>
            </c:numRef>
          </c:val>
        </c:ser>
        <c:ser>
          <c:idx val="1"/>
          <c:order val="1"/>
          <c:tx>
            <c:strRef>
              <c:f>'Estatísticas Mestrado (2017-202'!$C$82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pt-BR"/>
              </a:p>
            </c:txPr>
            <c:showVal val="1"/>
          </c:dLbls>
          <c:cat>
            <c:strRef>
              <c:f>'Estatísticas Mestrado (2017-202'!$A$83:$A$96</c:f>
              <c:strCache>
                <c:ptCount val="14"/>
                <c:pt idx="0">
                  <c:v>1- Atividade Docente na Iniciativa Pública, 6- Doutorado</c:v>
                </c:pt>
                <c:pt idx="1">
                  <c:v>2- Atividade Docente na Iniciativa Privada</c:v>
                </c:pt>
                <c:pt idx="2">
                  <c:v>2- Atividade Docente na Iniciativa Privada, 6- Doutorado</c:v>
                </c:pt>
                <c:pt idx="3">
                  <c:v>3- Atividade de Serviço na Iniciativa Pública</c:v>
                </c:pt>
                <c:pt idx="4">
                  <c:v>3- Atividade de Serviço na Iniciativa Pública, 4- Atividade de Serviço na Iniciativa Privada</c:v>
                </c:pt>
                <c:pt idx="5">
                  <c:v>4- Atividade de Serviço na Iniciativa Privada</c:v>
                </c:pt>
                <c:pt idx="6">
                  <c:v>4- Atividade de Serviço na Iniciativa Privada, 5- Pesquisador (a)</c:v>
                </c:pt>
                <c:pt idx="7">
                  <c:v>4- Atividade de Serviço na Iniciativa Privada, 6- Doutorado</c:v>
                </c:pt>
                <c:pt idx="8">
                  <c:v>5- Pesquisador (a)</c:v>
                </c:pt>
                <c:pt idx="9">
                  <c:v>6- Doutorado</c:v>
                </c:pt>
                <c:pt idx="10">
                  <c:v>7- Não Informado</c:v>
                </c:pt>
                <c:pt idx="11">
                  <c:v>8- Desempregado (a)</c:v>
                </c:pt>
                <c:pt idx="12">
                  <c:v>"10- Outros (ex: residência médica, especialização, cursos de capacitação...)"</c:v>
                </c:pt>
                <c:pt idx="13">
                  <c:v>11- Não se aplica</c:v>
                </c:pt>
              </c:strCache>
            </c:strRef>
          </c:cat>
          <c:val>
            <c:numRef>
              <c:f>'Estatísticas Mestrado (2017-202'!$C$83:$C$96</c:f>
              <c:numCache>
                <c:formatCode>0.0</c:formatCode>
                <c:ptCount val="14"/>
                <c:pt idx="0">
                  <c:v>1.5873015873015872</c:v>
                </c:pt>
                <c:pt idx="1">
                  <c:v>7.9365079365079367</c:v>
                </c:pt>
                <c:pt idx="2">
                  <c:v>4.7619047619047619</c:v>
                </c:pt>
                <c:pt idx="3">
                  <c:v>8.7301587301587293</c:v>
                </c:pt>
                <c:pt idx="4">
                  <c:v>0.79365079365079361</c:v>
                </c:pt>
                <c:pt idx="5">
                  <c:v>18.253968253968253</c:v>
                </c:pt>
                <c:pt idx="6">
                  <c:v>0.79365079365079361</c:v>
                </c:pt>
                <c:pt idx="7">
                  <c:v>1.5873015873015872</c:v>
                </c:pt>
                <c:pt idx="8">
                  <c:v>1.5873015873015872</c:v>
                </c:pt>
                <c:pt idx="9">
                  <c:v>24.603174603174605</c:v>
                </c:pt>
                <c:pt idx="10">
                  <c:v>6.3492063492063489</c:v>
                </c:pt>
                <c:pt idx="11">
                  <c:v>0.79365079365079361</c:v>
                </c:pt>
                <c:pt idx="12">
                  <c:v>2.3809523809523809</c:v>
                </c:pt>
                <c:pt idx="13">
                  <c:v>19.841269841269842</c:v>
                </c:pt>
              </c:numCache>
            </c:numRef>
          </c:val>
        </c:ser>
        <c:shape val="box"/>
        <c:axId val="162486912"/>
        <c:axId val="162497280"/>
        <c:axId val="0"/>
      </c:bar3DChart>
      <c:catAx>
        <c:axId val="162486912"/>
        <c:scaling>
          <c:orientation val="maxMin"/>
        </c:scaling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62497280"/>
        <c:crosses val="autoZero"/>
        <c:lblAlgn val="ctr"/>
        <c:lblOffset val="100"/>
      </c:catAx>
      <c:valAx>
        <c:axId val="162497280"/>
        <c:scaling>
          <c:orientation val="minMax"/>
        </c:scaling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62486912"/>
        <c:crosses val="max"/>
        <c:crossBetween val="between"/>
      </c:valAx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Atividades dos egressos no 4° ano pós-defesa</a:t>
            </a:r>
          </a:p>
        </c:rich>
      </c:tx>
    </c:title>
    <c:view3D>
      <c:rotX val="50"/>
      <c:perspective val="0"/>
    </c:view3D>
    <c:plotArea>
      <c:layout/>
      <c:pie3DChart>
        <c:varyColors val="1"/>
        <c:ser>
          <c:idx val="0"/>
          <c:order val="0"/>
          <c:tx>
            <c:strRef>
              <c:f>'Estatísticas Mestrado (2017-202'!$B$102</c:f>
              <c:strCache>
                <c:ptCount val="1"/>
                <c:pt idx="0">
                  <c:v>Quantitativo de alunos no 4° ano pós-defesa</c:v>
                </c:pt>
              </c:strCache>
            </c:strRef>
          </c:tx>
          <c:dPt>
            <c:idx val="0"/>
            <c:spPr>
              <a:solidFill>
                <a:srgbClr val="4F81BD"/>
              </a:solidFill>
            </c:spPr>
          </c:dPt>
          <c:dPt>
            <c:idx val="1"/>
            <c:spPr>
              <a:solidFill>
                <a:srgbClr val="C0504D"/>
              </a:solidFill>
            </c:spPr>
          </c:dPt>
          <c:dPt>
            <c:idx val="2"/>
            <c:spPr>
              <a:solidFill>
                <a:srgbClr val="9BBB59"/>
              </a:solidFill>
            </c:spPr>
          </c:dPt>
          <c:dPt>
            <c:idx val="3"/>
            <c:spPr>
              <a:solidFill>
                <a:srgbClr val="8064A2"/>
              </a:solidFill>
            </c:spPr>
          </c:dPt>
          <c:dPt>
            <c:idx val="4"/>
            <c:spPr>
              <a:solidFill>
                <a:srgbClr val="4BACC6"/>
              </a:solidFill>
            </c:spPr>
          </c:dPt>
          <c:dPt>
            <c:idx val="5"/>
            <c:spPr>
              <a:solidFill>
                <a:srgbClr val="F79646"/>
              </a:solidFill>
            </c:spPr>
          </c:dPt>
          <c:dPt>
            <c:idx val="6"/>
            <c:spPr>
              <a:solidFill>
                <a:srgbClr val="84A7D1"/>
              </a:solidFill>
            </c:spPr>
          </c:dPt>
          <c:dPt>
            <c:idx val="7"/>
            <c:spPr>
              <a:solidFill>
                <a:srgbClr val="D38582"/>
              </a:solidFill>
            </c:spPr>
          </c:dPt>
          <c:dPt>
            <c:idx val="8"/>
            <c:spPr>
              <a:solidFill>
                <a:srgbClr val="B9CF8B"/>
              </a:solidFill>
            </c:spPr>
          </c:dPt>
          <c:dPt>
            <c:idx val="9"/>
            <c:spPr>
              <a:solidFill>
                <a:srgbClr val="A693BE"/>
              </a:solidFill>
            </c:spPr>
          </c:dPt>
          <c:dPt>
            <c:idx val="10"/>
            <c:spPr>
              <a:solidFill>
                <a:srgbClr val="81C5D7"/>
              </a:solidFill>
            </c:spPr>
          </c:dPt>
          <c:dPt>
            <c:idx val="11"/>
            <c:spPr>
              <a:solidFill>
                <a:srgbClr val="F9B67E"/>
              </a:solidFill>
            </c:spPr>
          </c:dPt>
          <c:dPt>
            <c:idx val="12"/>
            <c:spPr>
              <a:solidFill>
                <a:srgbClr val="B9CDE5"/>
              </a:solidFill>
            </c:spPr>
          </c:dPt>
          <c:dPt>
            <c:idx val="13"/>
            <c:spPr>
              <a:solidFill>
                <a:srgbClr val="E6B9B8"/>
              </a:solidFill>
            </c:spPr>
          </c:dPt>
          <c:dPt>
            <c:idx val="14"/>
            <c:spPr>
              <a:solidFill>
                <a:srgbClr val="D7E4BD"/>
              </a:solidFill>
            </c:spPr>
          </c:dPt>
          <c:dPt>
            <c:idx val="15"/>
            <c:spPr>
              <a:solidFill>
                <a:srgbClr val="CCC1DA"/>
              </a:solidFill>
            </c:spPr>
          </c:dPt>
          <c:cat>
            <c:strRef>
              <c:f>'Estatísticas Mestrado (2017-202'!$A$103:$A$118</c:f>
              <c:strCache>
                <c:ptCount val="16"/>
                <c:pt idx="0">
                  <c:v>1- Atividade Docente na Iniciativa Pública, 6- Doutorado</c:v>
                </c:pt>
                <c:pt idx="1">
                  <c:v>1- Atividade Docente na Iniciativa Pública, 6- Doutorado, 4- Atividade de Serviço na Iniciativa Privada</c:v>
                </c:pt>
                <c:pt idx="2">
                  <c:v>2- Atividade Docente na Iniciativa Privada</c:v>
                </c:pt>
                <c:pt idx="3">
                  <c:v>2- Atividade Docente na Iniciativa Privada, 3- Atividade de Serviço na Iniciativa Pública</c:v>
                </c:pt>
                <c:pt idx="4">
                  <c:v>2- Atividade Docente na Iniciativa Privada, 6- Doutorado</c:v>
                </c:pt>
                <c:pt idx="5">
                  <c:v>3- Atividade de Serviço na Iniciativa Pública</c:v>
                </c:pt>
                <c:pt idx="6">
                  <c:v>3- Atividade de Serviço na Iniciativa Pública, 4- Atividade de Serviço na Iniciativa Privada</c:v>
                </c:pt>
                <c:pt idx="7">
                  <c:v>3- Atividade de Serviço na Iniciativa Pública, 6- Doutorado</c:v>
                </c:pt>
                <c:pt idx="8">
                  <c:v>4- Atividade de Serviço na Iniciativa Privada</c:v>
                </c:pt>
                <c:pt idx="9">
                  <c:v>4- Atividade de Serviço na Iniciativa Privada, 6- Doutorado</c:v>
                </c:pt>
                <c:pt idx="10">
                  <c:v>5- Pesquisador (a)</c:v>
                </c:pt>
                <c:pt idx="11">
                  <c:v>6- Doutorado</c:v>
                </c:pt>
                <c:pt idx="12">
                  <c:v>7- Não Informado</c:v>
                </c:pt>
                <c:pt idx="13">
                  <c:v>8- Desempregado (a)</c:v>
                </c:pt>
                <c:pt idx="14">
                  <c:v>"10- Outros (ex: residência médica, especialização, cursos de capacitação...)"</c:v>
                </c:pt>
                <c:pt idx="15">
                  <c:v>11- Não se aplica</c:v>
                </c:pt>
              </c:strCache>
            </c:strRef>
          </c:cat>
          <c:val>
            <c:numRef>
              <c:f>'Estatísticas Mestrado (2017-202'!$B$103:$B$118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8</c:v>
                </c:pt>
                <c:pt idx="3">
                  <c:v>1</c:v>
                </c:pt>
                <c:pt idx="4">
                  <c:v>6</c:v>
                </c:pt>
                <c:pt idx="5">
                  <c:v>8</c:v>
                </c:pt>
                <c:pt idx="6">
                  <c:v>1</c:v>
                </c:pt>
                <c:pt idx="7">
                  <c:v>1</c:v>
                </c:pt>
                <c:pt idx="8">
                  <c:v>16</c:v>
                </c:pt>
                <c:pt idx="9">
                  <c:v>2</c:v>
                </c:pt>
                <c:pt idx="10">
                  <c:v>2</c:v>
                </c:pt>
                <c:pt idx="11">
                  <c:v>23</c:v>
                </c:pt>
                <c:pt idx="12">
                  <c:v>8</c:v>
                </c:pt>
                <c:pt idx="13">
                  <c:v>2</c:v>
                </c:pt>
                <c:pt idx="14">
                  <c:v>3</c:v>
                </c:pt>
                <c:pt idx="15">
                  <c:v>43</c:v>
                </c:pt>
              </c:numCache>
            </c:numRef>
          </c:val>
        </c:ser>
        <c:dLbls/>
      </c:pie3DChart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238125</xdr:colOff>
      <xdr:row>1</xdr:row>
      <xdr:rowOff>142875</xdr:rowOff>
    </xdr:from>
    <xdr:ext cx="5715000" cy="2343150"/>
    <xdr:graphicFrame macro="">
      <xdr:nvGraphicFramePr>
        <xdr:cNvPr id="185928624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2</xdr:col>
      <xdr:colOff>476250</xdr:colOff>
      <xdr:row>15</xdr:row>
      <xdr:rowOff>95250</xdr:rowOff>
    </xdr:from>
    <xdr:ext cx="5715000" cy="3057525"/>
    <xdr:graphicFrame macro="">
      <xdr:nvGraphicFramePr>
        <xdr:cNvPr id="2012393248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3</xdr:col>
      <xdr:colOff>247650</xdr:colOff>
      <xdr:row>36</xdr:row>
      <xdr:rowOff>190500</xdr:rowOff>
    </xdr:from>
    <xdr:ext cx="9077325" cy="2924175"/>
    <xdr:graphicFrame macro="">
      <xdr:nvGraphicFramePr>
        <xdr:cNvPr id="1683282683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3</xdr:col>
      <xdr:colOff>247650</xdr:colOff>
      <xdr:row>45</xdr:row>
      <xdr:rowOff>47625</xdr:rowOff>
    </xdr:from>
    <xdr:ext cx="9001125" cy="4200525"/>
    <xdr:graphicFrame macro="">
      <xdr:nvGraphicFramePr>
        <xdr:cNvPr id="499628197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3</xdr:col>
      <xdr:colOff>295275</xdr:colOff>
      <xdr:row>59</xdr:row>
      <xdr:rowOff>19050</xdr:rowOff>
    </xdr:from>
    <xdr:ext cx="8953500" cy="3057525"/>
    <xdr:graphicFrame macro="">
      <xdr:nvGraphicFramePr>
        <xdr:cNvPr id="493152170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3</xdr:col>
      <xdr:colOff>314325</xdr:colOff>
      <xdr:row>64</xdr:row>
      <xdr:rowOff>409575</xdr:rowOff>
    </xdr:from>
    <xdr:ext cx="8953500" cy="5438775"/>
    <xdr:graphicFrame macro="">
      <xdr:nvGraphicFramePr>
        <xdr:cNvPr id="1056673190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3</xdr:col>
      <xdr:colOff>247650</xdr:colOff>
      <xdr:row>81</xdr:row>
      <xdr:rowOff>19050</xdr:rowOff>
    </xdr:from>
    <xdr:ext cx="8953500" cy="2971800"/>
    <xdr:graphicFrame macro="">
      <xdr:nvGraphicFramePr>
        <xdr:cNvPr id="1201496194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3</xdr:col>
      <xdr:colOff>314325</xdr:colOff>
      <xdr:row>89</xdr:row>
      <xdr:rowOff>209550</xdr:rowOff>
    </xdr:from>
    <xdr:ext cx="8953500" cy="5038725"/>
    <xdr:graphicFrame macro="">
      <xdr:nvGraphicFramePr>
        <xdr:cNvPr id="1723101147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3</xdr:col>
      <xdr:colOff>276225</xdr:colOff>
      <xdr:row>101</xdr:row>
      <xdr:rowOff>19050</xdr:rowOff>
    </xdr:from>
    <xdr:ext cx="8953500" cy="2514600"/>
    <xdr:graphicFrame macro="">
      <xdr:nvGraphicFramePr>
        <xdr:cNvPr id="1744197334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3</xdr:col>
      <xdr:colOff>247650</xdr:colOff>
      <xdr:row>114</xdr:row>
      <xdr:rowOff>95250</xdr:rowOff>
    </xdr:from>
    <xdr:ext cx="8953500" cy="3533775"/>
    <xdr:graphicFrame macro="">
      <xdr:nvGraphicFramePr>
        <xdr:cNvPr id="708485530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3</xdr:col>
      <xdr:colOff>314325</xdr:colOff>
      <xdr:row>121</xdr:row>
      <xdr:rowOff>9525</xdr:rowOff>
    </xdr:from>
    <xdr:ext cx="8915400" cy="2971800"/>
    <xdr:graphicFrame macro="">
      <xdr:nvGraphicFramePr>
        <xdr:cNvPr id="1502290760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3</xdr:col>
      <xdr:colOff>295275</xdr:colOff>
      <xdr:row>128</xdr:row>
      <xdr:rowOff>333375</xdr:rowOff>
    </xdr:from>
    <xdr:ext cx="8915400" cy="4114800"/>
    <xdr:graphicFrame macro="">
      <xdr:nvGraphicFramePr>
        <xdr:cNvPr id="214466986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oneCellAnchor>
  <xdr:oneCellAnchor>
    <xdr:from>
      <xdr:col>0</xdr:col>
      <xdr:colOff>323850</xdr:colOff>
      <xdr:row>163</xdr:row>
      <xdr:rowOff>190500</xdr:rowOff>
    </xdr:from>
    <xdr:ext cx="6134100" cy="4476750"/>
    <xdr:graphicFrame macro="">
      <xdr:nvGraphicFramePr>
        <xdr:cNvPr id="415573697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oneCellAnchor>
  <xdr:oneCellAnchor>
    <xdr:from>
      <xdr:col>5</xdr:col>
      <xdr:colOff>638175</xdr:colOff>
      <xdr:row>163</xdr:row>
      <xdr:rowOff>190500</xdr:rowOff>
    </xdr:from>
    <xdr:ext cx="7515225" cy="3533775"/>
    <xdr:graphicFrame macro="">
      <xdr:nvGraphicFramePr>
        <xdr:cNvPr id="1586313080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 fLocksWithSheet="0"/>
  </xdr:oneCellAnchor>
  <xdr:oneCellAnchor>
    <xdr:from>
      <xdr:col>0</xdr:col>
      <xdr:colOff>1924050</xdr:colOff>
      <xdr:row>188</xdr:row>
      <xdr:rowOff>114300</xdr:rowOff>
    </xdr:from>
    <xdr:ext cx="7553325" cy="4676775"/>
    <xdr:graphicFrame macro="">
      <xdr:nvGraphicFramePr>
        <xdr:cNvPr id="1264419497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O983"/>
  <sheetViews>
    <sheetView tabSelected="1" workbookViewId="0">
      <selection activeCell="M20" sqref="M20"/>
    </sheetView>
  </sheetViews>
  <sheetFormatPr defaultColWidth="14.42578125" defaultRowHeight="15" customHeight="1"/>
  <cols>
    <col min="1" max="1" width="37" customWidth="1"/>
    <col min="2" max="2" width="18.140625" customWidth="1"/>
    <col min="3" max="3" width="7.7109375" customWidth="1"/>
  </cols>
  <sheetData>
    <row r="1" spans="1:11">
      <c r="A1" s="1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1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30">
      <c r="A3" s="3" t="s">
        <v>29</v>
      </c>
      <c r="B3" s="4" t="s">
        <v>30</v>
      </c>
      <c r="C3" s="2"/>
      <c r="D3" s="2"/>
      <c r="E3" s="2"/>
      <c r="F3" s="2"/>
      <c r="G3" s="2"/>
      <c r="H3" s="2"/>
      <c r="I3" s="2"/>
      <c r="J3" s="2"/>
      <c r="K3" s="2"/>
    </row>
    <row r="4" spans="1:11">
      <c r="A4" s="5" t="s">
        <v>0</v>
      </c>
      <c r="B4" s="6">
        <v>20</v>
      </c>
      <c r="C4" s="2"/>
      <c r="D4" s="2"/>
      <c r="E4" s="2"/>
      <c r="F4" s="2"/>
      <c r="G4" s="2"/>
      <c r="H4" s="2"/>
      <c r="I4" s="2"/>
      <c r="J4" s="2"/>
      <c r="K4" s="2"/>
    </row>
    <row r="5" spans="1:11">
      <c r="A5" s="5" t="s">
        <v>14</v>
      </c>
      <c r="B5" s="6">
        <v>2</v>
      </c>
      <c r="C5" s="2"/>
      <c r="D5" s="2"/>
      <c r="E5" s="2"/>
      <c r="F5" s="2"/>
      <c r="G5" s="2"/>
      <c r="H5" s="2"/>
      <c r="I5" s="2"/>
      <c r="J5" s="2"/>
      <c r="K5" s="2"/>
    </row>
    <row r="6" spans="1:11">
      <c r="A6" s="5" t="s">
        <v>6</v>
      </c>
      <c r="B6" s="6">
        <v>53</v>
      </c>
      <c r="C6" s="2"/>
      <c r="D6" s="35"/>
      <c r="E6" s="36"/>
      <c r="F6" s="36"/>
      <c r="G6" s="36"/>
      <c r="H6" s="36"/>
      <c r="I6" s="36"/>
      <c r="J6" s="36"/>
      <c r="K6" s="36"/>
    </row>
    <row r="7" spans="1:11">
      <c r="A7" s="5" t="s">
        <v>11</v>
      </c>
      <c r="B7" s="6">
        <v>50</v>
      </c>
      <c r="C7" s="2"/>
      <c r="D7" s="36"/>
      <c r="E7" s="36"/>
      <c r="F7" s="36"/>
      <c r="G7" s="36"/>
      <c r="H7" s="36"/>
      <c r="I7" s="36"/>
      <c r="J7" s="36"/>
      <c r="K7" s="36"/>
    </row>
    <row r="8" spans="1:11">
      <c r="A8" s="5" t="s">
        <v>26</v>
      </c>
      <c r="B8" s="6">
        <v>1</v>
      </c>
      <c r="C8" s="2"/>
      <c r="D8" s="36"/>
      <c r="E8" s="36"/>
      <c r="F8" s="36"/>
      <c r="G8" s="36"/>
      <c r="H8" s="36"/>
      <c r="I8" s="36"/>
      <c r="J8" s="36"/>
      <c r="K8" s="36"/>
    </row>
    <row r="9" spans="1:11">
      <c r="A9" s="7" t="s">
        <v>31</v>
      </c>
      <c r="B9" s="6">
        <f>SUM(B4:B8)</f>
        <v>126</v>
      </c>
      <c r="C9" s="2"/>
      <c r="D9" s="36"/>
      <c r="E9" s="36"/>
      <c r="F9" s="36"/>
      <c r="G9" s="36"/>
      <c r="H9" s="36"/>
      <c r="I9" s="36"/>
      <c r="J9" s="36"/>
      <c r="K9" s="36"/>
    </row>
    <row r="10" spans="1:11">
      <c r="A10" s="1"/>
      <c r="B10" s="2"/>
      <c r="C10" s="2"/>
      <c r="D10" s="36"/>
      <c r="E10" s="36"/>
      <c r="F10" s="36"/>
      <c r="G10" s="36"/>
      <c r="H10" s="36"/>
      <c r="I10" s="36"/>
      <c r="J10" s="36"/>
      <c r="K10" s="36"/>
    </row>
    <row r="11" spans="1:11">
      <c r="A11" s="1"/>
      <c r="B11" s="2"/>
      <c r="C11" s="2"/>
      <c r="D11" s="36"/>
      <c r="E11" s="36"/>
      <c r="F11" s="36"/>
      <c r="G11" s="36"/>
      <c r="H11" s="36"/>
      <c r="I11" s="36"/>
      <c r="J11" s="36"/>
      <c r="K11" s="36"/>
    </row>
    <row r="12" spans="1:11">
      <c r="A12" s="1"/>
      <c r="B12" s="2"/>
      <c r="C12" s="2"/>
      <c r="D12" s="36"/>
      <c r="E12" s="36"/>
      <c r="F12" s="36"/>
      <c r="G12" s="36"/>
      <c r="H12" s="36"/>
      <c r="I12" s="36"/>
      <c r="J12" s="36"/>
      <c r="K12" s="36"/>
    </row>
    <row r="13" spans="1:11">
      <c r="A13" s="1"/>
      <c r="B13" s="2"/>
      <c r="C13" s="2"/>
      <c r="D13" s="36"/>
      <c r="E13" s="36"/>
      <c r="F13" s="36"/>
      <c r="G13" s="36"/>
      <c r="H13" s="36"/>
      <c r="I13" s="36"/>
      <c r="J13" s="36"/>
      <c r="K13" s="36"/>
    </row>
    <row r="14" spans="1:11">
      <c r="A14" s="1"/>
      <c r="B14" s="2"/>
      <c r="C14" s="2"/>
      <c r="D14" s="36"/>
      <c r="E14" s="36"/>
      <c r="F14" s="36"/>
      <c r="G14" s="36"/>
      <c r="H14" s="36"/>
      <c r="I14" s="36"/>
      <c r="J14" s="36"/>
      <c r="K14" s="36"/>
    </row>
    <row r="15" spans="1:11">
      <c r="A15" s="1"/>
      <c r="B15" s="2"/>
      <c r="C15" s="2"/>
      <c r="D15" s="36"/>
      <c r="E15" s="36"/>
      <c r="F15" s="36"/>
      <c r="G15" s="36"/>
      <c r="H15" s="36"/>
      <c r="I15" s="36"/>
      <c r="J15" s="36"/>
      <c r="K15" s="36"/>
    </row>
    <row r="16" spans="1:11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>
      <c r="A17" s="1"/>
      <c r="B17" s="2"/>
      <c r="C17" s="2"/>
      <c r="D17" s="35"/>
      <c r="E17" s="36"/>
      <c r="F17" s="36"/>
      <c r="G17" s="36"/>
      <c r="H17" s="36"/>
      <c r="I17" s="36"/>
      <c r="J17" s="36"/>
      <c r="K17" s="36"/>
    </row>
    <row r="18" spans="1:11">
      <c r="A18" s="8" t="s">
        <v>32</v>
      </c>
      <c r="B18" s="9" t="s">
        <v>30</v>
      </c>
      <c r="C18" s="2"/>
      <c r="D18" s="36"/>
      <c r="E18" s="36"/>
      <c r="F18" s="36"/>
      <c r="G18" s="36"/>
      <c r="H18" s="36"/>
      <c r="I18" s="36"/>
      <c r="J18" s="36"/>
      <c r="K18" s="36"/>
    </row>
    <row r="19" spans="1:11">
      <c r="A19" s="10">
        <v>2017</v>
      </c>
      <c r="B19" s="11">
        <v>22</v>
      </c>
      <c r="C19" s="2"/>
      <c r="D19" s="36"/>
      <c r="E19" s="36"/>
      <c r="F19" s="36"/>
      <c r="G19" s="36"/>
      <c r="H19" s="36"/>
      <c r="I19" s="36"/>
      <c r="J19" s="36"/>
      <c r="K19" s="36"/>
    </row>
    <row r="20" spans="1:11">
      <c r="A20" s="10">
        <v>2018</v>
      </c>
      <c r="B20" s="11">
        <v>21</v>
      </c>
      <c r="C20" s="2"/>
      <c r="D20" s="36"/>
      <c r="E20" s="36"/>
      <c r="F20" s="36"/>
      <c r="G20" s="36"/>
      <c r="H20" s="36"/>
      <c r="I20" s="36"/>
      <c r="J20" s="36"/>
      <c r="K20" s="36"/>
    </row>
    <row r="21" spans="1:11">
      <c r="A21" s="10">
        <v>2019</v>
      </c>
      <c r="B21" s="11">
        <v>21</v>
      </c>
      <c r="C21" s="2"/>
      <c r="D21" s="36"/>
      <c r="E21" s="36"/>
      <c r="F21" s="36"/>
      <c r="G21" s="36"/>
      <c r="H21" s="36"/>
      <c r="I21" s="36"/>
      <c r="J21" s="36"/>
      <c r="K21" s="36"/>
    </row>
    <row r="22" spans="1:11">
      <c r="A22" s="10">
        <v>2020</v>
      </c>
      <c r="B22" s="11">
        <v>13</v>
      </c>
      <c r="C22" s="2"/>
      <c r="D22" s="36"/>
      <c r="E22" s="36"/>
      <c r="F22" s="36"/>
      <c r="G22" s="36"/>
      <c r="H22" s="36"/>
      <c r="I22" s="36"/>
      <c r="J22" s="36"/>
      <c r="K22" s="36"/>
    </row>
    <row r="23" spans="1:11">
      <c r="A23" s="10">
        <v>2021</v>
      </c>
      <c r="B23" s="11">
        <v>11</v>
      </c>
      <c r="C23" s="2"/>
      <c r="D23" s="36"/>
      <c r="E23" s="36"/>
      <c r="F23" s="36"/>
      <c r="G23" s="36"/>
      <c r="H23" s="36"/>
      <c r="I23" s="36"/>
      <c r="J23" s="36"/>
      <c r="K23" s="36"/>
    </row>
    <row r="24" spans="1:11">
      <c r="A24" s="10">
        <v>2022</v>
      </c>
      <c r="B24" s="11">
        <v>20</v>
      </c>
      <c r="C24" s="2"/>
      <c r="D24" s="36"/>
      <c r="E24" s="36"/>
      <c r="F24" s="36"/>
      <c r="G24" s="36"/>
      <c r="H24" s="36"/>
      <c r="I24" s="36"/>
      <c r="J24" s="36"/>
      <c r="K24" s="36"/>
    </row>
    <row r="25" spans="1:11">
      <c r="A25" s="10">
        <v>2023</v>
      </c>
      <c r="B25" s="11">
        <v>12</v>
      </c>
      <c r="C25" s="2"/>
      <c r="D25" s="36"/>
      <c r="E25" s="36"/>
      <c r="F25" s="36"/>
      <c r="G25" s="36"/>
      <c r="H25" s="36"/>
      <c r="I25" s="36"/>
      <c r="J25" s="36"/>
      <c r="K25" s="36"/>
    </row>
    <row r="26" spans="1:11">
      <c r="A26" s="10">
        <v>2024</v>
      </c>
      <c r="B26" s="11">
        <v>6</v>
      </c>
      <c r="C26" s="2"/>
      <c r="D26" s="36"/>
      <c r="E26" s="36"/>
      <c r="F26" s="36"/>
      <c r="G26" s="36"/>
      <c r="H26" s="36"/>
      <c r="I26" s="36"/>
      <c r="J26" s="36"/>
      <c r="K26" s="36"/>
    </row>
    <row r="27" spans="1:11">
      <c r="A27" s="12" t="s">
        <v>31</v>
      </c>
      <c r="B27" s="11">
        <f>SUM(B19:B26)</f>
        <v>126</v>
      </c>
      <c r="C27" s="2"/>
      <c r="D27" s="36"/>
      <c r="E27" s="36"/>
      <c r="F27" s="36"/>
      <c r="G27" s="36"/>
      <c r="H27" s="36"/>
      <c r="I27" s="36"/>
      <c r="J27" s="36"/>
      <c r="K27" s="36"/>
    </row>
    <row r="28" spans="1:11">
      <c r="A28" s="1"/>
      <c r="B28" s="2"/>
      <c r="C28" s="2"/>
      <c r="D28" s="36"/>
      <c r="E28" s="36"/>
      <c r="F28" s="36"/>
      <c r="G28" s="36"/>
      <c r="H28" s="36"/>
      <c r="I28" s="36"/>
      <c r="J28" s="36"/>
      <c r="K28" s="36"/>
    </row>
    <row r="29" spans="1:11">
      <c r="A29" s="1"/>
      <c r="B29" s="2"/>
      <c r="C29" s="2"/>
      <c r="D29" s="36"/>
      <c r="E29" s="36"/>
      <c r="F29" s="36"/>
      <c r="G29" s="36"/>
      <c r="H29" s="36"/>
      <c r="I29" s="36"/>
      <c r="J29" s="36"/>
      <c r="K29" s="36"/>
    </row>
    <row r="30" spans="1:11">
      <c r="A30" s="1"/>
      <c r="B30" s="2"/>
      <c r="C30" s="2"/>
      <c r="D30" s="36"/>
      <c r="E30" s="36"/>
      <c r="F30" s="36"/>
      <c r="G30" s="36"/>
      <c r="H30" s="36"/>
      <c r="I30" s="36"/>
      <c r="J30" s="36"/>
      <c r="K30" s="36"/>
    </row>
    <row r="31" spans="1:11">
      <c r="A31" s="1"/>
      <c r="B31" s="2"/>
      <c r="C31" s="2"/>
      <c r="D31" s="36"/>
      <c r="E31" s="36"/>
      <c r="F31" s="36"/>
      <c r="G31" s="36"/>
      <c r="H31" s="36"/>
      <c r="I31" s="36"/>
      <c r="J31" s="36"/>
      <c r="K31" s="36"/>
    </row>
    <row r="32" spans="1:11">
      <c r="A32" s="1"/>
      <c r="B32" s="2"/>
      <c r="C32" s="2"/>
      <c r="D32" s="36"/>
      <c r="E32" s="36"/>
      <c r="F32" s="36"/>
      <c r="G32" s="36"/>
      <c r="H32" s="36"/>
      <c r="I32" s="36"/>
      <c r="J32" s="36"/>
      <c r="K32" s="36"/>
    </row>
    <row r="33" spans="1:11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ht="45">
      <c r="A38" s="13" t="s">
        <v>33</v>
      </c>
      <c r="B38" s="14" t="s">
        <v>34</v>
      </c>
      <c r="C38" s="15" t="s">
        <v>35</v>
      </c>
      <c r="D38" s="2"/>
      <c r="E38" s="2"/>
      <c r="F38" s="2"/>
      <c r="G38" s="2"/>
      <c r="H38" s="2"/>
      <c r="I38" s="2"/>
      <c r="J38" s="2"/>
      <c r="K38" s="2"/>
    </row>
    <row r="39" spans="1:11" ht="30">
      <c r="A39" s="16" t="s">
        <v>13</v>
      </c>
      <c r="B39" s="17">
        <v>1</v>
      </c>
      <c r="C39" s="18">
        <f t="shared" ref="C39:C56" si="0">(B39*100)/126</f>
        <v>0.79365079365079361</v>
      </c>
      <c r="D39" s="2"/>
      <c r="E39" s="2"/>
      <c r="F39" s="2"/>
      <c r="G39" s="2"/>
      <c r="H39" s="2"/>
      <c r="I39" s="2"/>
      <c r="J39" s="2"/>
      <c r="K39" s="2"/>
    </row>
    <row r="40" spans="1:11" ht="45">
      <c r="A40" s="19" t="s">
        <v>28</v>
      </c>
      <c r="B40" s="17">
        <v>1</v>
      </c>
      <c r="C40" s="18">
        <f t="shared" si="0"/>
        <v>0.79365079365079361</v>
      </c>
      <c r="D40" s="2"/>
      <c r="E40" s="2"/>
      <c r="F40" s="2"/>
      <c r="G40" s="2"/>
      <c r="H40" s="2"/>
      <c r="I40" s="2"/>
      <c r="J40" s="2"/>
      <c r="K40" s="2"/>
    </row>
    <row r="41" spans="1:11" ht="45">
      <c r="A41" s="16" t="s">
        <v>16</v>
      </c>
      <c r="B41" s="17">
        <v>1</v>
      </c>
      <c r="C41" s="18">
        <f t="shared" si="0"/>
        <v>0.79365079365079361</v>
      </c>
      <c r="D41" s="2"/>
      <c r="E41" s="2"/>
      <c r="F41" s="2"/>
      <c r="G41" s="2"/>
      <c r="H41" s="2"/>
      <c r="I41" s="2"/>
      <c r="J41" s="2"/>
      <c r="K41" s="2"/>
    </row>
    <row r="42" spans="1:11" ht="30">
      <c r="A42" s="19" t="s">
        <v>15</v>
      </c>
      <c r="B42" s="17">
        <v>16</v>
      </c>
      <c r="C42" s="18">
        <f t="shared" si="0"/>
        <v>12.698412698412698</v>
      </c>
      <c r="D42" s="2"/>
      <c r="E42" s="2"/>
      <c r="F42" s="2"/>
      <c r="G42" s="2"/>
      <c r="H42" s="2"/>
      <c r="I42" s="2"/>
      <c r="J42" s="2"/>
      <c r="K42" s="2"/>
    </row>
    <row r="43" spans="1:11" ht="45">
      <c r="A43" s="19" t="s">
        <v>20</v>
      </c>
      <c r="B43" s="17">
        <v>1</v>
      </c>
      <c r="C43" s="18">
        <f t="shared" si="0"/>
        <v>0.79365079365079361</v>
      </c>
      <c r="D43" s="2"/>
      <c r="E43" s="2"/>
      <c r="F43" s="2"/>
      <c r="G43" s="2"/>
      <c r="H43" s="2"/>
      <c r="I43" s="2"/>
      <c r="J43" s="2"/>
      <c r="K43" s="2"/>
    </row>
    <row r="44" spans="1:11" ht="30">
      <c r="A44" s="19" t="s">
        <v>10</v>
      </c>
      <c r="B44" s="17">
        <v>6</v>
      </c>
      <c r="C44" s="18">
        <f t="shared" si="0"/>
        <v>4.7619047619047619</v>
      </c>
      <c r="D44" s="2"/>
      <c r="E44" s="2"/>
      <c r="F44" s="2"/>
      <c r="G44" s="2"/>
      <c r="H44" s="2"/>
      <c r="I44" s="2"/>
      <c r="J44" s="2"/>
      <c r="K44" s="2"/>
    </row>
    <row r="45" spans="1:11" ht="30">
      <c r="A45" s="16" t="s">
        <v>3</v>
      </c>
      <c r="B45" s="17">
        <v>15</v>
      </c>
      <c r="C45" s="18">
        <f t="shared" si="0"/>
        <v>11.904761904761905</v>
      </c>
      <c r="D45" s="2"/>
      <c r="E45" s="2"/>
      <c r="F45" s="2"/>
      <c r="G45" s="2"/>
      <c r="H45" s="2"/>
      <c r="I45" s="2"/>
      <c r="J45" s="2"/>
      <c r="K45" s="2"/>
    </row>
    <row r="46" spans="1:11" ht="45">
      <c r="A46" s="19" t="s">
        <v>21</v>
      </c>
      <c r="B46" s="17">
        <v>1</v>
      </c>
      <c r="C46" s="18">
        <f t="shared" si="0"/>
        <v>0.79365079365079361</v>
      </c>
      <c r="D46" s="2"/>
      <c r="E46" s="2"/>
      <c r="F46" s="2"/>
      <c r="G46" s="2"/>
      <c r="H46" s="2"/>
      <c r="I46" s="2"/>
      <c r="J46" s="2"/>
      <c r="K46" s="2"/>
    </row>
    <row r="47" spans="1:11" ht="30">
      <c r="A47" s="19" t="s">
        <v>4</v>
      </c>
      <c r="B47" s="17">
        <v>22</v>
      </c>
      <c r="C47" s="18">
        <f t="shared" si="0"/>
        <v>17.460317460317459</v>
      </c>
      <c r="D47" s="2"/>
      <c r="E47" s="2"/>
      <c r="F47" s="2"/>
      <c r="G47" s="2"/>
      <c r="H47" s="2"/>
      <c r="I47" s="2"/>
      <c r="J47" s="2"/>
      <c r="K47" s="2"/>
    </row>
    <row r="48" spans="1:11" ht="30">
      <c r="A48" s="19" t="s">
        <v>27</v>
      </c>
      <c r="B48" s="17">
        <v>1</v>
      </c>
      <c r="C48" s="18">
        <f t="shared" si="0"/>
        <v>0.79365079365079361</v>
      </c>
      <c r="D48" s="2"/>
      <c r="E48" s="2"/>
      <c r="F48" s="2"/>
      <c r="G48" s="2"/>
      <c r="H48" s="2"/>
      <c r="I48" s="2"/>
      <c r="J48" s="2"/>
      <c r="K48" s="2"/>
    </row>
    <row r="49" spans="1:11" ht="30">
      <c r="A49" s="19" t="s">
        <v>5</v>
      </c>
      <c r="B49" s="17">
        <v>2</v>
      </c>
      <c r="C49" s="18">
        <f t="shared" si="0"/>
        <v>1.5873015873015872</v>
      </c>
      <c r="D49" s="2"/>
      <c r="E49" s="2"/>
      <c r="F49" s="2"/>
      <c r="G49" s="2"/>
      <c r="H49" s="2"/>
      <c r="I49" s="2"/>
      <c r="J49" s="2"/>
      <c r="K49" s="2"/>
    </row>
    <row r="50" spans="1:11">
      <c r="A50" s="16" t="s">
        <v>22</v>
      </c>
      <c r="B50" s="17">
        <v>1</v>
      </c>
      <c r="C50" s="18">
        <f t="shared" si="0"/>
        <v>0.79365079365079361</v>
      </c>
      <c r="D50" s="2"/>
      <c r="E50" s="2"/>
      <c r="F50" s="2"/>
      <c r="G50" s="2"/>
      <c r="H50" s="2"/>
      <c r="I50" s="2"/>
      <c r="J50" s="2"/>
      <c r="K50" s="2"/>
    </row>
    <row r="51" spans="1:11">
      <c r="A51" s="19" t="s">
        <v>1</v>
      </c>
      <c r="B51" s="17">
        <v>35</v>
      </c>
      <c r="C51" s="18">
        <f t="shared" si="0"/>
        <v>27.777777777777779</v>
      </c>
      <c r="D51" s="2"/>
      <c r="E51" s="2"/>
      <c r="F51" s="2"/>
      <c r="G51" s="2"/>
      <c r="H51" s="2"/>
      <c r="I51" s="2"/>
      <c r="J51" s="2"/>
      <c r="K51" s="2"/>
    </row>
    <row r="52" spans="1:11" ht="45">
      <c r="A52" s="19" t="s">
        <v>24</v>
      </c>
      <c r="B52" s="17">
        <v>1</v>
      </c>
      <c r="C52" s="18">
        <f t="shared" si="0"/>
        <v>0.79365079365079361</v>
      </c>
      <c r="D52" s="2"/>
      <c r="E52" s="2"/>
      <c r="F52" s="2"/>
      <c r="G52" s="2"/>
      <c r="H52" s="2"/>
      <c r="I52" s="2"/>
      <c r="J52" s="2"/>
      <c r="K52" s="2"/>
    </row>
    <row r="53" spans="1:11">
      <c r="A53" s="16" t="s">
        <v>9</v>
      </c>
      <c r="B53" s="17">
        <v>10</v>
      </c>
      <c r="C53" s="18">
        <f t="shared" si="0"/>
        <v>7.9365079365079367</v>
      </c>
      <c r="D53" s="2"/>
      <c r="E53" s="2"/>
      <c r="F53" s="2"/>
      <c r="G53" s="2"/>
      <c r="H53" s="2"/>
      <c r="I53" s="2"/>
      <c r="J53" s="2"/>
      <c r="K53" s="2"/>
    </row>
    <row r="54" spans="1:11">
      <c r="A54" s="19" t="s">
        <v>8</v>
      </c>
      <c r="B54" s="17">
        <v>9</v>
      </c>
      <c r="C54" s="18">
        <f t="shared" si="0"/>
        <v>7.1428571428571432</v>
      </c>
      <c r="D54" s="2"/>
      <c r="E54" s="2"/>
      <c r="F54" s="2"/>
      <c r="G54" s="2"/>
      <c r="H54" s="2"/>
      <c r="I54" s="2"/>
      <c r="J54" s="2"/>
      <c r="K54" s="2"/>
    </row>
    <row r="55" spans="1:11" ht="45">
      <c r="A55" s="16" t="s">
        <v>19</v>
      </c>
      <c r="B55" s="17">
        <v>3</v>
      </c>
      <c r="C55" s="18">
        <f t="shared" si="0"/>
        <v>2.3809523809523809</v>
      </c>
      <c r="D55" s="2"/>
      <c r="E55" s="2"/>
      <c r="F55" s="2"/>
      <c r="G55" s="2"/>
      <c r="H55" s="2"/>
      <c r="I55" s="2"/>
      <c r="J55" s="2"/>
      <c r="K55" s="2"/>
    </row>
    <row r="56" spans="1:11">
      <c r="A56" s="20" t="s">
        <v>31</v>
      </c>
      <c r="B56" s="17">
        <f>SUM(B39:B55)</f>
        <v>126</v>
      </c>
      <c r="C56" s="18">
        <f t="shared" si="0"/>
        <v>100</v>
      </c>
      <c r="D56" s="2"/>
      <c r="E56" s="2"/>
      <c r="F56" s="2"/>
      <c r="G56" s="2"/>
      <c r="H56" s="2"/>
      <c r="I56" s="2"/>
      <c r="J56" s="2"/>
      <c r="K56" s="2"/>
    </row>
    <row r="57" spans="1:11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ht="73.5" customHeight="1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ht="114" customHeight="1">
      <c r="A60" s="13" t="s">
        <v>33</v>
      </c>
      <c r="B60" s="14" t="s">
        <v>36</v>
      </c>
      <c r="C60" s="21" t="s">
        <v>35</v>
      </c>
      <c r="D60" s="2"/>
      <c r="E60" s="2"/>
      <c r="F60" s="2"/>
      <c r="G60" s="2"/>
      <c r="H60" s="2"/>
      <c r="I60" s="2"/>
      <c r="J60" s="2"/>
      <c r="K60" s="2"/>
    </row>
    <row r="61" spans="1:11" ht="45">
      <c r="A61" s="16" t="s">
        <v>17</v>
      </c>
      <c r="B61" s="17">
        <v>1</v>
      </c>
      <c r="C61" s="18">
        <f t="shared" ref="C61:C78" si="1">(B61*100)/126</f>
        <v>0.79365079365079361</v>
      </c>
      <c r="D61" s="2"/>
      <c r="E61" s="2"/>
      <c r="F61" s="2"/>
      <c r="G61" s="2"/>
      <c r="H61" s="2"/>
      <c r="I61" s="2"/>
      <c r="J61" s="2"/>
      <c r="K61" s="2"/>
    </row>
    <row r="62" spans="1:11" ht="30">
      <c r="A62" s="19" t="s">
        <v>15</v>
      </c>
      <c r="B62" s="17">
        <v>17</v>
      </c>
      <c r="C62" s="18">
        <f t="shared" si="1"/>
        <v>13.492063492063492</v>
      </c>
      <c r="D62" s="2"/>
      <c r="E62" s="2"/>
      <c r="F62" s="2"/>
      <c r="G62" s="2"/>
      <c r="H62" s="2"/>
      <c r="I62" s="2"/>
      <c r="J62" s="2"/>
      <c r="K62" s="2"/>
    </row>
    <row r="63" spans="1:11" ht="30">
      <c r="A63" s="19" t="s">
        <v>10</v>
      </c>
      <c r="B63" s="17">
        <v>5</v>
      </c>
      <c r="C63" s="18">
        <f t="shared" si="1"/>
        <v>3.9682539682539684</v>
      </c>
      <c r="D63" s="2"/>
      <c r="E63" s="2"/>
      <c r="F63" s="2"/>
      <c r="G63" s="2"/>
      <c r="H63" s="2"/>
      <c r="I63" s="2"/>
      <c r="J63" s="2"/>
      <c r="K63" s="2"/>
    </row>
    <row r="64" spans="1:11" ht="30">
      <c r="A64" s="16" t="s">
        <v>3</v>
      </c>
      <c r="B64" s="17">
        <v>16</v>
      </c>
      <c r="C64" s="18">
        <f t="shared" si="1"/>
        <v>12.698412698412698</v>
      </c>
      <c r="D64" s="2"/>
      <c r="E64" s="2"/>
      <c r="F64" s="2"/>
      <c r="G64" s="2"/>
      <c r="H64" s="2"/>
      <c r="I64" s="2"/>
      <c r="J64" s="2"/>
      <c r="K64" s="2"/>
    </row>
    <row r="65" spans="1:11" ht="45">
      <c r="A65" s="19" t="s">
        <v>21</v>
      </c>
      <c r="B65" s="17">
        <v>1</v>
      </c>
      <c r="C65" s="18">
        <f t="shared" si="1"/>
        <v>0.79365079365079361</v>
      </c>
      <c r="D65" s="2"/>
      <c r="E65" s="2"/>
      <c r="F65" s="2"/>
      <c r="G65" s="2"/>
      <c r="H65" s="2"/>
      <c r="I65" s="2"/>
      <c r="J65" s="2"/>
      <c r="K65" s="2"/>
    </row>
    <row r="66" spans="1:11" ht="30">
      <c r="A66" s="19" t="s">
        <v>4</v>
      </c>
      <c r="B66" s="17">
        <v>22</v>
      </c>
      <c r="C66" s="18">
        <f t="shared" si="1"/>
        <v>17.460317460317459</v>
      </c>
      <c r="D66" s="2"/>
      <c r="E66" s="2"/>
      <c r="F66" s="2"/>
      <c r="G66" s="2"/>
      <c r="H66" s="2"/>
      <c r="I66" s="2"/>
      <c r="J66" s="2"/>
      <c r="K66" s="2"/>
    </row>
    <row r="67" spans="1:11" ht="45">
      <c r="A67" s="16" t="s">
        <v>25</v>
      </c>
      <c r="B67" s="17">
        <v>1</v>
      </c>
      <c r="C67" s="18">
        <f t="shared" si="1"/>
        <v>0.79365079365079361</v>
      </c>
      <c r="D67" s="2"/>
      <c r="E67" s="2"/>
      <c r="F67" s="2"/>
      <c r="G67" s="2"/>
      <c r="H67" s="2"/>
      <c r="I67" s="2"/>
      <c r="J67" s="2"/>
      <c r="K67" s="2"/>
    </row>
    <row r="68" spans="1:11" ht="30">
      <c r="A68" s="16" t="s">
        <v>27</v>
      </c>
      <c r="B68" s="17">
        <v>1</v>
      </c>
      <c r="C68" s="18">
        <f t="shared" si="1"/>
        <v>0.79365079365079361</v>
      </c>
      <c r="D68" s="2"/>
      <c r="E68" s="2"/>
      <c r="F68" s="2"/>
      <c r="G68" s="2"/>
      <c r="H68" s="2"/>
      <c r="I68" s="2"/>
      <c r="J68" s="2"/>
      <c r="K68" s="2"/>
    </row>
    <row r="69" spans="1:11" ht="30">
      <c r="A69" s="19" t="s">
        <v>5</v>
      </c>
      <c r="B69" s="17">
        <v>2</v>
      </c>
      <c r="C69" s="18">
        <f t="shared" si="1"/>
        <v>1.5873015873015872</v>
      </c>
      <c r="D69" s="2"/>
      <c r="E69" s="2"/>
      <c r="F69" s="2"/>
      <c r="G69" s="2"/>
      <c r="H69" s="2"/>
      <c r="I69" s="2"/>
      <c r="J69" s="2"/>
      <c r="K69" s="2"/>
    </row>
    <row r="70" spans="1:11">
      <c r="A70" s="16" t="s">
        <v>22</v>
      </c>
      <c r="B70" s="17">
        <v>1</v>
      </c>
      <c r="C70" s="18">
        <f t="shared" si="1"/>
        <v>0.79365079365079361</v>
      </c>
      <c r="D70" s="2"/>
      <c r="E70" s="2"/>
      <c r="F70" s="2"/>
      <c r="G70" s="2"/>
      <c r="H70" s="2"/>
      <c r="I70" s="2"/>
      <c r="J70" s="2"/>
      <c r="K70" s="2"/>
    </row>
    <row r="71" spans="1:11">
      <c r="A71" s="16" t="s">
        <v>1</v>
      </c>
      <c r="B71" s="17">
        <v>34</v>
      </c>
      <c r="C71" s="18">
        <f t="shared" si="1"/>
        <v>26.984126984126984</v>
      </c>
      <c r="D71" s="2"/>
      <c r="E71" s="2"/>
      <c r="F71" s="2"/>
      <c r="G71" s="2"/>
      <c r="H71" s="2"/>
      <c r="I71" s="2"/>
      <c r="J71" s="2"/>
      <c r="K71" s="2"/>
    </row>
    <row r="72" spans="1:11" ht="30">
      <c r="A72" s="16" t="s">
        <v>7</v>
      </c>
      <c r="B72" s="17">
        <v>1</v>
      </c>
      <c r="C72" s="18">
        <f t="shared" si="1"/>
        <v>0.79365079365079361</v>
      </c>
      <c r="D72" s="2"/>
      <c r="E72" s="2"/>
      <c r="F72" s="2"/>
      <c r="G72" s="2"/>
      <c r="H72" s="2"/>
      <c r="I72" s="2"/>
      <c r="J72" s="2"/>
      <c r="K72" s="2"/>
    </row>
    <row r="73" spans="1:11" ht="45">
      <c r="A73" s="16" t="s">
        <v>24</v>
      </c>
      <c r="B73" s="17">
        <v>1</v>
      </c>
      <c r="C73" s="18">
        <f t="shared" si="1"/>
        <v>0.79365079365079361</v>
      </c>
      <c r="D73" s="2"/>
      <c r="E73" s="2"/>
      <c r="F73" s="2"/>
      <c r="G73" s="2"/>
      <c r="H73" s="2"/>
      <c r="I73" s="2"/>
      <c r="J73" s="2"/>
      <c r="K73" s="2"/>
    </row>
    <row r="74" spans="1:11">
      <c r="A74" s="16" t="s">
        <v>9</v>
      </c>
      <c r="B74" s="17">
        <v>11</v>
      </c>
      <c r="C74" s="18">
        <f t="shared" si="1"/>
        <v>8.7301587301587293</v>
      </c>
      <c r="D74" s="2"/>
      <c r="E74" s="2"/>
      <c r="F74" s="2"/>
      <c r="G74" s="2"/>
      <c r="H74" s="2"/>
      <c r="I74" s="2"/>
      <c r="J74" s="2"/>
      <c r="K74" s="2"/>
    </row>
    <row r="75" spans="1:11">
      <c r="A75" s="16" t="s">
        <v>8</v>
      </c>
      <c r="B75" s="17">
        <v>3</v>
      </c>
      <c r="C75" s="18">
        <f t="shared" si="1"/>
        <v>2.3809523809523809</v>
      </c>
      <c r="D75" s="2"/>
      <c r="E75" s="2"/>
      <c r="F75" s="2"/>
      <c r="G75" s="2"/>
      <c r="H75" s="2"/>
      <c r="I75" s="2"/>
      <c r="J75" s="2"/>
      <c r="K75" s="2"/>
    </row>
    <row r="76" spans="1:11" ht="45">
      <c r="A76" s="16" t="s">
        <v>19</v>
      </c>
      <c r="B76" s="17">
        <v>2</v>
      </c>
      <c r="C76" s="18">
        <f t="shared" si="1"/>
        <v>1.5873015873015872</v>
      </c>
      <c r="D76" s="2"/>
      <c r="E76" s="2"/>
      <c r="F76" s="2"/>
      <c r="G76" s="2"/>
      <c r="H76" s="2"/>
      <c r="I76" s="2"/>
      <c r="J76" s="2"/>
      <c r="K76" s="2"/>
    </row>
    <row r="77" spans="1:11">
      <c r="A77" s="19" t="s">
        <v>23</v>
      </c>
      <c r="B77" s="17">
        <v>7</v>
      </c>
      <c r="C77" s="18">
        <f t="shared" si="1"/>
        <v>5.5555555555555554</v>
      </c>
      <c r="D77" s="2"/>
      <c r="E77" s="2"/>
      <c r="F77" s="2"/>
      <c r="G77" s="2"/>
      <c r="H77" s="2"/>
      <c r="I77" s="2"/>
      <c r="J77" s="2"/>
      <c r="K77" s="2"/>
    </row>
    <row r="78" spans="1:11">
      <c r="A78" s="22" t="s">
        <v>31</v>
      </c>
      <c r="B78" s="17">
        <f>SUM(B61:B77)</f>
        <v>126</v>
      </c>
      <c r="C78" s="18">
        <f t="shared" si="1"/>
        <v>100</v>
      </c>
      <c r="D78" s="2"/>
      <c r="E78" s="2"/>
      <c r="F78" s="2"/>
      <c r="G78" s="2"/>
      <c r="H78" s="2"/>
      <c r="I78" s="2"/>
      <c r="J78" s="2"/>
      <c r="K78" s="2"/>
    </row>
    <row r="79" spans="1:11">
      <c r="A79" s="23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ht="120" customHeight="1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ht="45">
      <c r="A82" s="13" t="s">
        <v>33</v>
      </c>
      <c r="B82" s="14" t="s">
        <v>37</v>
      </c>
      <c r="C82" s="21" t="s">
        <v>35</v>
      </c>
      <c r="D82" s="2"/>
      <c r="E82" s="2"/>
      <c r="F82" s="2"/>
      <c r="G82" s="2"/>
      <c r="H82" s="2"/>
      <c r="I82" s="2"/>
      <c r="J82" s="2"/>
      <c r="K82" s="2"/>
    </row>
    <row r="83" spans="1:11" ht="30">
      <c r="A83" s="16" t="s">
        <v>18</v>
      </c>
      <c r="B83" s="17">
        <v>2</v>
      </c>
      <c r="C83" s="18">
        <f t="shared" ref="C83:C97" si="2">(B83*100)/126</f>
        <v>1.5873015873015872</v>
      </c>
      <c r="D83" s="2"/>
      <c r="E83" s="2"/>
      <c r="F83" s="2"/>
      <c r="G83" s="2"/>
      <c r="H83" s="2"/>
      <c r="I83" s="2"/>
      <c r="J83" s="2"/>
      <c r="K83" s="2"/>
    </row>
    <row r="84" spans="1:11" ht="30">
      <c r="A84" s="16" t="s">
        <v>15</v>
      </c>
      <c r="B84" s="17">
        <v>10</v>
      </c>
      <c r="C84" s="18">
        <f t="shared" si="2"/>
        <v>7.9365079365079367</v>
      </c>
      <c r="D84" s="2"/>
      <c r="E84" s="2"/>
      <c r="F84" s="2"/>
      <c r="G84" s="2"/>
      <c r="H84" s="2"/>
      <c r="I84" s="2"/>
      <c r="J84" s="2"/>
      <c r="K84" s="2"/>
    </row>
    <row r="85" spans="1:11" ht="30">
      <c r="A85" s="16" t="s">
        <v>10</v>
      </c>
      <c r="B85" s="17">
        <v>6</v>
      </c>
      <c r="C85" s="18">
        <f t="shared" si="2"/>
        <v>4.7619047619047619</v>
      </c>
      <c r="D85" s="2"/>
      <c r="E85" s="2"/>
      <c r="F85" s="2"/>
      <c r="G85" s="2"/>
      <c r="H85" s="2"/>
      <c r="I85" s="2"/>
      <c r="J85" s="2"/>
      <c r="K85" s="2"/>
    </row>
    <row r="86" spans="1:11" ht="30">
      <c r="A86" s="16" t="s">
        <v>3</v>
      </c>
      <c r="B86" s="17">
        <v>11</v>
      </c>
      <c r="C86" s="18">
        <f t="shared" si="2"/>
        <v>8.7301587301587293</v>
      </c>
      <c r="D86" s="2"/>
      <c r="E86" s="2"/>
      <c r="F86" s="2"/>
      <c r="G86" s="2"/>
      <c r="H86" s="2"/>
      <c r="I86" s="2"/>
      <c r="J86" s="2"/>
      <c r="K86" s="2"/>
    </row>
    <row r="87" spans="1:11" ht="45">
      <c r="A87" s="19" t="s">
        <v>21</v>
      </c>
      <c r="B87" s="17">
        <v>1</v>
      </c>
      <c r="C87" s="18">
        <f t="shared" si="2"/>
        <v>0.79365079365079361</v>
      </c>
      <c r="D87" s="2"/>
      <c r="E87" s="2"/>
      <c r="F87" s="2"/>
      <c r="G87" s="2"/>
      <c r="H87" s="2"/>
      <c r="I87" s="2"/>
      <c r="J87" s="2"/>
      <c r="K87" s="2"/>
    </row>
    <row r="88" spans="1:11" ht="30">
      <c r="A88" s="16" t="s">
        <v>4</v>
      </c>
      <c r="B88" s="17">
        <v>23</v>
      </c>
      <c r="C88" s="18">
        <f t="shared" si="2"/>
        <v>18.253968253968253</v>
      </c>
      <c r="D88" s="2"/>
      <c r="E88" s="2"/>
      <c r="F88" s="2"/>
      <c r="G88" s="2"/>
      <c r="H88" s="2"/>
      <c r="I88" s="2"/>
      <c r="J88" s="2"/>
      <c r="K88" s="2"/>
    </row>
    <row r="89" spans="1:11" ht="30">
      <c r="A89" s="16" t="s">
        <v>27</v>
      </c>
      <c r="B89" s="17">
        <v>1</v>
      </c>
      <c r="C89" s="18">
        <f t="shared" si="2"/>
        <v>0.79365079365079361</v>
      </c>
      <c r="D89" s="2"/>
      <c r="E89" s="2"/>
      <c r="F89" s="2"/>
      <c r="G89" s="2"/>
      <c r="H89" s="2"/>
      <c r="I89" s="2"/>
      <c r="J89" s="2"/>
      <c r="K89" s="2"/>
    </row>
    <row r="90" spans="1:11" ht="30">
      <c r="A90" s="19" t="s">
        <v>5</v>
      </c>
      <c r="B90" s="17">
        <v>2</v>
      </c>
      <c r="C90" s="18">
        <f t="shared" si="2"/>
        <v>1.5873015873015872</v>
      </c>
      <c r="D90" s="2"/>
      <c r="E90" s="2"/>
      <c r="F90" s="2"/>
      <c r="G90" s="2"/>
      <c r="H90" s="2"/>
      <c r="I90" s="2"/>
      <c r="J90" s="2"/>
      <c r="K90" s="2"/>
    </row>
    <row r="91" spans="1:11">
      <c r="A91" s="19" t="s">
        <v>22</v>
      </c>
      <c r="B91" s="17">
        <v>2</v>
      </c>
      <c r="C91" s="18">
        <f t="shared" si="2"/>
        <v>1.5873015873015872</v>
      </c>
      <c r="D91" s="2"/>
      <c r="E91" s="2"/>
      <c r="F91" s="2"/>
      <c r="G91" s="2"/>
      <c r="H91" s="2"/>
      <c r="I91" s="2"/>
      <c r="J91" s="2"/>
      <c r="K91" s="2"/>
    </row>
    <row r="92" spans="1:11">
      <c r="A92" s="19" t="s">
        <v>1</v>
      </c>
      <c r="B92" s="17">
        <v>31</v>
      </c>
      <c r="C92" s="18">
        <f t="shared" si="2"/>
        <v>24.603174603174605</v>
      </c>
      <c r="D92" s="2"/>
      <c r="E92" s="2"/>
      <c r="F92" s="2"/>
      <c r="G92" s="2"/>
      <c r="H92" s="2"/>
      <c r="I92" s="2"/>
      <c r="J92" s="2"/>
      <c r="K92" s="2"/>
    </row>
    <row r="93" spans="1:11">
      <c r="A93" s="16" t="s">
        <v>9</v>
      </c>
      <c r="B93" s="17">
        <v>8</v>
      </c>
      <c r="C93" s="18">
        <f t="shared" si="2"/>
        <v>6.3492063492063489</v>
      </c>
      <c r="D93" s="2"/>
      <c r="E93" s="2"/>
      <c r="F93" s="2"/>
      <c r="G93" s="2"/>
      <c r="H93" s="2"/>
      <c r="I93" s="2"/>
      <c r="J93" s="2"/>
      <c r="K93" s="2"/>
    </row>
    <row r="94" spans="1:11">
      <c r="A94" s="19" t="s">
        <v>8</v>
      </c>
      <c r="B94" s="17">
        <v>1</v>
      </c>
      <c r="C94" s="18">
        <f t="shared" si="2"/>
        <v>0.79365079365079361</v>
      </c>
      <c r="D94" s="2"/>
      <c r="E94" s="2"/>
      <c r="F94" s="2"/>
      <c r="G94" s="2"/>
      <c r="H94" s="2"/>
      <c r="I94" s="2"/>
      <c r="J94" s="2"/>
      <c r="K94" s="2"/>
    </row>
    <row r="95" spans="1:11" ht="45">
      <c r="A95" s="16" t="s">
        <v>19</v>
      </c>
      <c r="B95" s="17">
        <v>3</v>
      </c>
      <c r="C95" s="18">
        <f t="shared" si="2"/>
        <v>2.3809523809523809</v>
      </c>
      <c r="D95" s="2"/>
      <c r="E95" s="2"/>
      <c r="F95" s="2"/>
      <c r="G95" s="2"/>
      <c r="H95" s="2"/>
      <c r="I95" s="2"/>
      <c r="J95" s="2"/>
      <c r="K95" s="2"/>
    </row>
    <row r="96" spans="1:11">
      <c r="A96" s="16" t="s">
        <v>23</v>
      </c>
      <c r="B96" s="17">
        <v>25</v>
      </c>
      <c r="C96" s="18">
        <f t="shared" si="2"/>
        <v>19.841269841269842</v>
      </c>
      <c r="D96" s="2"/>
      <c r="E96" s="2"/>
      <c r="F96" s="2"/>
      <c r="G96" s="2"/>
      <c r="H96" s="2"/>
      <c r="I96" s="2"/>
      <c r="J96" s="2"/>
      <c r="K96" s="2"/>
    </row>
    <row r="97" spans="1:11">
      <c r="A97" s="22" t="s">
        <v>31</v>
      </c>
      <c r="B97" s="17">
        <f>SUM(B83:B96)</f>
        <v>126</v>
      </c>
      <c r="C97" s="18">
        <f t="shared" si="2"/>
        <v>100</v>
      </c>
      <c r="D97" s="2"/>
      <c r="E97" s="2"/>
      <c r="F97" s="2"/>
      <c r="G97" s="2"/>
      <c r="H97" s="2"/>
      <c r="I97" s="2"/>
      <c r="J97" s="2"/>
      <c r="K97" s="2"/>
    </row>
    <row r="98" spans="1:11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 ht="60.75" customHeight="1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 ht="60.75" customHeight="1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 ht="172.5" customHeight="1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 ht="45">
      <c r="A102" s="13" t="s">
        <v>33</v>
      </c>
      <c r="B102" s="14" t="s">
        <v>38</v>
      </c>
      <c r="C102" s="21" t="s">
        <v>35</v>
      </c>
      <c r="D102" s="2"/>
      <c r="E102" s="2"/>
      <c r="F102" s="2"/>
      <c r="G102" s="2"/>
      <c r="H102" s="2"/>
      <c r="I102" s="2"/>
      <c r="J102" s="2"/>
      <c r="K102" s="2"/>
    </row>
    <row r="103" spans="1:11" ht="30">
      <c r="A103" s="16" t="s">
        <v>18</v>
      </c>
      <c r="B103" s="17">
        <v>1</v>
      </c>
      <c r="C103" s="18">
        <f t="shared" ref="C103:C119" si="3">(B103*100)/126</f>
        <v>0.79365079365079361</v>
      </c>
      <c r="D103" s="2"/>
      <c r="E103" s="2"/>
      <c r="F103" s="2"/>
      <c r="G103" s="2"/>
      <c r="H103" s="2"/>
      <c r="I103" s="2"/>
      <c r="J103" s="2"/>
      <c r="K103" s="2"/>
    </row>
    <row r="104" spans="1:11" ht="45">
      <c r="A104" s="16" t="s">
        <v>17</v>
      </c>
      <c r="B104" s="17">
        <v>1</v>
      </c>
      <c r="C104" s="18">
        <f t="shared" si="3"/>
        <v>0.79365079365079361</v>
      </c>
      <c r="D104" s="2"/>
      <c r="E104" s="2"/>
      <c r="F104" s="2"/>
      <c r="G104" s="2"/>
      <c r="H104" s="2"/>
      <c r="I104" s="2"/>
      <c r="J104" s="2"/>
      <c r="K104" s="2"/>
    </row>
    <row r="105" spans="1:11" ht="30">
      <c r="A105" s="19" t="s">
        <v>15</v>
      </c>
      <c r="B105" s="17">
        <v>8</v>
      </c>
      <c r="C105" s="18">
        <f t="shared" si="3"/>
        <v>6.3492063492063489</v>
      </c>
      <c r="D105" s="2"/>
      <c r="E105" s="2"/>
      <c r="F105" s="2"/>
      <c r="G105" s="2"/>
      <c r="H105" s="2"/>
      <c r="I105" s="2"/>
      <c r="J105" s="2"/>
      <c r="K105" s="2"/>
    </row>
    <row r="106" spans="1:11" ht="45">
      <c r="A106" s="19" t="s">
        <v>12</v>
      </c>
      <c r="B106" s="17">
        <v>1</v>
      </c>
      <c r="C106" s="18">
        <f t="shared" si="3"/>
        <v>0.79365079365079361</v>
      </c>
      <c r="D106" s="2"/>
      <c r="E106" s="2"/>
      <c r="F106" s="2"/>
      <c r="G106" s="2"/>
      <c r="H106" s="2"/>
      <c r="I106" s="2"/>
      <c r="J106" s="2"/>
      <c r="K106" s="2"/>
    </row>
    <row r="107" spans="1:11" ht="30">
      <c r="A107" s="16" t="s">
        <v>10</v>
      </c>
      <c r="B107" s="17">
        <v>6</v>
      </c>
      <c r="C107" s="18">
        <f t="shared" si="3"/>
        <v>4.7619047619047619</v>
      </c>
      <c r="D107" s="2"/>
      <c r="E107" s="2"/>
      <c r="F107" s="2"/>
      <c r="G107" s="2"/>
      <c r="H107" s="2"/>
      <c r="I107" s="2"/>
      <c r="J107" s="2"/>
      <c r="K107" s="2"/>
    </row>
    <row r="108" spans="1:11" ht="30">
      <c r="A108" s="16" t="s">
        <v>3</v>
      </c>
      <c r="B108" s="17">
        <v>8</v>
      </c>
      <c r="C108" s="18">
        <f t="shared" si="3"/>
        <v>6.3492063492063489</v>
      </c>
      <c r="D108" s="2"/>
      <c r="E108" s="2"/>
      <c r="F108" s="2"/>
      <c r="G108" s="2"/>
      <c r="H108" s="2"/>
      <c r="I108" s="2"/>
      <c r="J108" s="2"/>
      <c r="K108" s="2"/>
    </row>
    <row r="109" spans="1:11" ht="45">
      <c r="A109" s="19" t="s">
        <v>21</v>
      </c>
      <c r="B109" s="17">
        <v>1</v>
      </c>
      <c r="C109" s="18">
        <f t="shared" si="3"/>
        <v>0.79365079365079361</v>
      </c>
      <c r="D109" s="2"/>
      <c r="E109" s="2"/>
      <c r="F109" s="2"/>
      <c r="G109" s="2"/>
      <c r="H109" s="2"/>
      <c r="I109" s="2"/>
      <c r="J109" s="2"/>
      <c r="K109" s="2"/>
    </row>
    <row r="110" spans="1:11" ht="30">
      <c r="A110" s="16" t="s">
        <v>2</v>
      </c>
      <c r="B110" s="17">
        <v>1</v>
      </c>
      <c r="C110" s="18">
        <f t="shared" si="3"/>
        <v>0.79365079365079361</v>
      </c>
      <c r="D110" s="2"/>
      <c r="E110" s="2"/>
      <c r="F110" s="2"/>
      <c r="G110" s="2"/>
      <c r="H110" s="2"/>
      <c r="I110" s="2"/>
      <c r="J110" s="2"/>
      <c r="K110" s="2"/>
    </row>
    <row r="111" spans="1:11" ht="30">
      <c r="A111" s="16" t="s">
        <v>4</v>
      </c>
      <c r="B111" s="17">
        <v>16</v>
      </c>
      <c r="C111" s="18">
        <f t="shared" si="3"/>
        <v>12.698412698412698</v>
      </c>
      <c r="D111" s="2"/>
      <c r="E111" s="2"/>
      <c r="F111" s="2"/>
      <c r="G111" s="2"/>
      <c r="H111" s="2"/>
      <c r="I111" s="2"/>
      <c r="J111" s="2"/>
      <c r="K111" s="2"/>
    </row>
    <row r="112" spans="1:11" ht="30">
      <c r="A112" s="19" t="s">
        <v>5</v>
      </c>
      <c r="B112" s="17">
        <v>2</v>
      </c>
      <c r="C112" s="18">
        <f t="shared" si="3"/>
        <v>1.5873015873015872</v>
      </c>
      <c r="D112" s="2"/>
      <c r="E112" s="2"/>
      <c r="F112" s="2"/>
      <c r="G112" s="2"/>
      <c r="H112" s="2"/>
      <c r="I112" s="2"/>
      <c r="J112" s="2"/>
      <c r="K112" s="2"/>
    </row>
    <row r="113" spans="1:11">
      <c r="A113" s="19" t="s">
        <v>22</v>
      </c>
      <c r="B113" s="17">
        <v>2</v>
      </c>
      <c r="C113" s="18">
        <f t="shared" si="3"/>
        <v>1.5873015873015872</v>
      </c>
      <c r="D113" s="2"/>
      <c r="E113" s="2"/>
      <c r="F113" s="2"/>
      <c r="G113" s="2"/>
      <c r="H113" s="2"/>
      <c r="I113" s="2"/>
      <c r="J113" s="2"/>
      <c r="K113" s="2"/>
    </row>
    <row r="114" spans="1:11">
      <c r="A114" s="16" t="s">
        <v>1</v>
      </c>
      <c r="B114" s="17">
        <v>23</v>
      </c>
      <c r="C114" s="18">
        <f t="shared" si="3"/>
        <v>18.253968253968253</v>
      </c>
      <c r="D114" s="2"/>
      <c r="E114" s="2"/>
      <c r="F114" s="2"/>
      <c r="G114" s="2"/>
      <c r="H114" s="2"/>
      <c r="I114" s="2"/>
      <c r="J114" s="2"/>
      <c r="K114" s="2"/>
    </row>
    <row r="115" spans="1:11">
      <c r="A115" s="16" t="s">
        <v>9</v>
      </c>
      <c r="B115" s="17">
        <v>8</v>
      </c>
      <c r="C115" s="18">
        <f t="shared" si="3"/>
        <v>6.3492063492063489</v>
      </c>
      <c r="D115" s="2"/>
      <c r="E115" s="2"/>
      <c r="F115" s="2"/>
      <c r="G115" s="2"/>
      <c r="H115" s="2"/>
      <c r="I115" s="2"/>
      <c r="J115" s="2"/>
      <c r="K115" s="2"/>
    </row>
    <row r="116" spans="1:11">
      <c r="A116" s="16" t="s">
        <v>8</v>
      </c>
      <c r="B116" s="17">
        <v>2</v>
      </c>
      <c r="C116" s="18">
        <f t="shared" si="3"/>
        <v>1.5873015873015872</v>
      </c>
      <c r="D116" s="2"/>
      <c r="E116" s="2"/>
      <c r="F116" s="2"/>
      <c r="G116" s="2"/>
      <c r="H116" s="2"/>
      <c r="I116" s="2"/>
      <c r="J116" s="2"/>
      <c r="K116" s="2"/>
    </row>
    <row r="117" spans="1:11" ht="45">
      <c r="A117" s="16" t="s">
        <v>19</v>
      </c>
      <c r="B117" s="17">
        <v>3</v>
      </c>
      <c r="C117" s="18">
        <f t="shared" si="3"/>
        <v>2.3809523809523809</v>
      </c>
      <c r="D117" s="2"/>
      <c r="E117" s="2"/>
      <c r="F117" s="2"/>
      <c r="G117" s="2"/>
      <c r="H117" s="2"/>
      <c r="I117" s="2"/>
      <c r="J117" s="2"/>
      <c r="K117" s="2"/>
    </row>
    <row r="118" spans="1:11">
      <c r="A118" s="16" t="s">
        <v>23</v>
      </c>
      <c r="B118" s="17">
        <v>43</v>
      </c>
      <c r="C118" s="18">
        <f t="shared" si="3"/>
        <v>34.126984126984127</v>
      </c>
      <c r="D118" s="2"/>
      <c r="E118" s="2"/>
      <c r="F118" s="2"/>
      <c r="G118" s="2"/>
      <c r="H118" s="2"/>
      <c r="I118" s="2"/>
      <c r="J118" s="2"/>
      <c r="K118" s="2"/>
    </row>
    <row r="119" spans="1:11">
      <c r="A119" s="22" t="s">
        <v>31</v>
      </c>
      <c r="B119" s="17">
        <f>SUM(B103:B118)</f>
        <v>126</v>
      </c>
      <c r="C119" s="18">
        <f t="shared" si="3"/>
        <v>100</v>
      </c>
      <c r="D119" s="2"/>
      <c r="E119" s="2"/>
      <c r="F119" s="2"/>
      <c r="G119" s="2"/>
      <c r="H119" s="2"/>
      <c r="I119" s="2"/>
      <c r="J119" s="2"/>
      <c r="K119" s="2"/>
    </row>
    <row r="120" spans="1:11">
      <c r="A120" s="1"/>
      <c r="B120" s="2"/>
      <c r="C120" s="2"/>
      <c r="E120" s="2"/>
      <c r="F120" s="2"/>
      <c r="G120" s="2"/>
      <c r="H120" s="2"/>
      <c r="I120" s="2"/>
      <c r="J120" s="2"/>
      <c r="K120" s="2"/>
    </row>
    <row r="121" spans="1:11" ht="205.5" customHeight="1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 ht="45">
      <c r="A122" s="13" t="s">
        <v>33</v>
      </c>
      <c r="B122" s="14" t="s">
        <v>39</v>
      </c>
      <c r="C122" s="21" t="s">
        <v>35</v>
      </c>
      <c r="D122" s="2"/>
      <c r="E122" s="2"/>
      <c r="F122" s="2"/>
      <c r="G122" s="2"/>
      <c r="H122" s="2"/>
      <c r="I122" s="2"/>
      <c r="J122" s="2"/>
      <c r="K122" s="2"/>
    </row>
    <row r="123" spans="1:11" ht="45">
      <c r="A123" s="16" t="s">
        <v>17</v>
      </c>
      <c r="B123" s="17">
        <v>1</v>
      </c>
      <c r="C123" s="18">
        <f t="shared" ref="C123:C136" si="4">(B123*100)/126</f>
        <v>0.79365079365079361</v>
      </c>
      <c r="D123" s="2"/>
      <c r="E123" s="2"/>
      <c r="F123" s="2"/>
      <c r="G123" s="2"/>
      <c r="H123" s="2"/>
      <c r="I123" s="2"/>
      <c r="J123" s="2"/>
      <c r="K123" s="2"/>
    </row>
    <row r="124" spans="1:11" ht="30">
      <c r="A124" s="19" t="s">
        <v>15</v>
      </c>
      <c r="B124" s="17">
        <v>9</v>
      </c>
      <c r="C124" s="18">
        <f t="shared" si="4"/>
        <v>7.1428571428571432</v>
      </c>
      <c r="D124" s="2"/>
      <c r="E124" s="2"/>
      <c r="F124" s="2"/>
      <c r="G124" s="2"/>
      <c r="H124" s="2"/>
      <c r="I124" s="2"/>
      <c r="J124" s="2"/>
      <c r="K124" s="2"/>
    </row>
    <row r="125" spans="1:11" ht="30">
      <c r="A125" s="16" t="s">
        <v>10</v>
      </c>
      <c r="B125" s="17">
        <v>6</v>
      </c>
      <c r="C125" s="18">
        <f t="shared" si="4"/>
        <v>4.7619047619047619</v>
      </c>
      <c r="D125" s="2"/>
      <c r="E125" s="2"/>
      <c r="F125" s="2"/>
      <c r="G125" s="2"/>
      <c r="H125" s="2"/>
      <c r="I125" s="2"/>
      <c r="J125" s="2"/>
      <c r="K125" s="2"/>
    </row>
    <row r="126" spans="1:11" ht="30">
      <c r="A126" s="16" t="s">
        <v>3</v>
      </c>
      <c r="B126" s="17">
        <v>7</v>
      </c>
      <c r="C126" s="18">
        <f t="shared" si="4"/>
        <v>5.5555555555555554</v>
      </c>
      <c r="D126" s="2"/>
      <c r="E126" s="2"/>
      <c r="F126" s="2"/>
      <c r="G126" s="2"/>
      <c r="H126" s="2"/>
      <c r="I126" s="2"/>
      <c r="J126" s="2"/>
      <c r="K126" s="2"/>
    </row>
    <row r="127" spans="1:11" ht="45">
      <c r="A127" s="19" t="s">
        <v>21</v>
      </c>
      <c r="B127" s="17">
        <v>1</v>
      </c>
      <c r="C127" s="18">
        <f t="shared" si="4"/>
        <v>0.79365079365079361</v>
      </c>
      <c r="D127" s="2"/>
      <c r="E127" s="2"/>
      <c r="F127" s="2"/>
      <c r="G127" s="2"/>
      <c r="H127" s="2"/>
      <c r="I127" s="2"/>
      <c r="J127" s="2"/>
      <c r="K127" s="2"/>
    </row>
    <row r="128" spans="1:11" ht="30">
      <c r="A128" s="16" t="s">
        <v>2</v>
      </c>
      <c r="B128" s="17">
        <v>1</v>
      </c>
      <c r="C128" s="18">
        <f t="shared" si="4"/>
        <v>0.79365079365079361</v>
      </c>
      <c r="D128" s="2"/>
      <c r="E128" s="2"/>
      <c r="F128" s="2"/>
      <c r="G128" s="2"/>
      <c r="H128" s="2"/>
      <c r="I128" s="2"/>
      <c r="J128" s="2"/>
      <c r="K128" s="2"/>
    </row>
    <row r="129" spans="1:11" ht="30">
      <c r="A129" s="19" t="s">
        <v>4</v>
      </c>
      <c r="B129" s="17">
        <v>16</v>
      </c>
      <c r="C129" s="18">
        <f t="shared" si="4"/>
        <v>12.698412698412698</v>
      </c>
      <c r="D129" s="2"/>
      <c r="E129" s="2"/>
      <c r="F129" s="2"/>
      <c r="G129" s="2"/>
      <c r="H129" s="2"/>
      <c r="I129" s="2"/>
      <c r="J129" s="2"/>
      <c r="K129" s="2"/>
    </row>
    <row r="130" spans="1:11" ht="30">
      <c r="A130" s="19" t="s">
        <v>5</v>
      </c>
      <c r="B130" s="17">
        <v>1</v>
      </c>
      <c r="C130" s="18">
        <f t="shared" si="4"/>
        <v>0.79365079365079361</v>
      </c>
      <c r="D130" s="2"/>
      <c r="E130" s="2"/>
      <c r="F130" s="2"/>
      <c r="G130" s="2"/>
      <c r="H130" s="2"/>
      <c r="I130" s="2"/>
      <c r="J130" s="2"/>
      <c r="K130" s="2"/>
    </row>
    <row r="131" spans="1:11">
      <c r="A131" s="19" t="s">
        <v>1</v>
      </c>
      <c r="B131" s="17">
        <v>12</v>
      </c>
      <c r="C131" s="18">
        <f t="shared" si="4"/>
        <v>9.5238095238095237</v>
      </c>
      <c r="D131" s="2"/>
      <c r="E131" s="2"/>
      <c r="F131" s="2"/>
      <c r="G131" s="2"/>
      <c r="H131" s="2"/>
      <c r="I131" s="2"/>
      <c r="J131" s="2"/>
      <c r="K131" s="2"/>
    </row>
    <row r="132" spans="1:11">
      <c r="A132" s="16" t="s">
        <v>9</v>
      </c>
      <c r="B132" s="17">
        <v>7</v>
      </c>
      <c r="C132" s="18">
        <f t="shared" si="4"/>
        <v>5.5555555555555554</v>
      </c>
      <c r="D132" s="2"/>
      <c r="E132" s="2"/>
      <c r="F132" s="2"/>
      <c r="G132" s="2"/>
      <c r="H132" s="2"/>
      <c r="I132" s="2"/>
      <c r="J132" s="2"/>
      <c r="K132" s="2"/>
    </row>
    <row r="133" spans="1:11">
      <c r="A133" s="16" t="s">
        <v>8</v>
      </c>
      <c r="B133" s="17">
        <v>2</v>
      </c>
      <c r="C133" s="18">
        <f t="shared" si="4"/>
        <v>1.5873015873015872</v>
      </c>
      <c r="D133" s="2"/>
      <c r="E133" s="2"/>
      <c r="F133" s="2"/>
      <c r="G133" s="2"/>
      <c r="H133" s="2"/>
      <c r="I133" s="2"/>
      <c r="J133" s="2"/>
      <c r="K133" s="2"/>
    </row>
    <row r="134" spans="1:11" ht="45">
      <c r="A134" s="16" t="s">
        <v>19</v>
      </c>
      <c r="B134" s="17">
        <v>2</v>
      </c>
      <c r="C134" s="18">
        <f t="shared" si="4"/>
        <v>1.5873015873015872</v>
      </c>
      <c r="D134" s="2"/>
      <c r="E134" s="2"/>
      <c r="F134" s="2"/>
      <c r="G134" s="2"/>
      <c r="H134" s="2"/>
      <c r="I134" s="2"/>
      <c r="J134" s="2"/>
      <c r="K134" s="2"/>
    </row>
    <row r="135" spans="1:11">
      <c r="A135" s="16" t="s">
        <v>23</v>
      </c>
      <c r="B135" s="17">
        <v>61</v>
      </c>
      <c r="C135" s="18">
        <f t="shared" si="4"/>
        <v>48.412698412698411</v>
      </c>
      <c r="D135" s="2"/>
      <c r="E135" s="2"/>
      <c r="F135" s="2"/>
      <c r="G135" s="2"/>
      <c r="H135" s="2"/>
      <c r="I135" s="2"/>
      <c r="J135" s="2"/>
      <c r="K135" s="2"/>
    </row>
    <row r="136" spans="1:11">
      <c r="A136" s="22" t="s">
        <v>31</v>
      </c>
      <c r="B136" s="17">
        <f>SUM(B123:B135)</f>
        <v>126</v>
      </c>
      <c r="C136" s="18">
        <f t="shared" si="4"/>
        <v>100</v>
      </c>
      <c r="D136" s="2"/>
      <c r="E136" s="2"/>
      <c r="F136" s="2"/>
      <c r="G136" s="2"/>
      <c r="H136" s="2"/>
      <c r="I136" s="2"/>
      <c r="J136" s="2"/>
      <c r="K136" s="2"/>
    </row>
    <row r="137" spans="1:11">
      <c r="A137" s="24"/>
    </row>
    <row r="138" spans="1:11">
      <c r="A138" s="24"/>
    </row>
    <row r="139" spans="1:11">
      <c r="A139" s="24"/>
    </row>
    <row r="140" spans="1:11">
      <c r="A140" s="24"/>
    </row>
    <row r="141" spans="1:11">
      <c r="A141" s="24"/>
    </row>
    <row r="142" spans="1:11">
      <c r="A142" s="24"/>
    </row>
    <row r="143" spans="1:11">
      <c r="A143" s="24"/>
    </row>
    <row r="144" spans="1:11">
      <c r="A144" s="24"/>
    </row>
    <row r="145" spans="1:15">
      <c r="A145" s="24"/>
    </row>
    <row r="146" spans="1:15">
      <c r="A146" s="24"/>
    </row>
    <row r="147" spans="1:15">
      <c r="A147" s="24"/>
    </row>
    <row r="148" spans="1:15">
      <c r="A148" s="24"/>
    </row>
    <row r="149" spans="1:15">
      <c r="A149" s="24"/>
    </row>
    <row r="150" spans="1:15">
      <c r="A150" s="24"/>
    </row>
    <row r="151" spans="1:15">
      <c r="A151" s="24"/>
    </row>
    <row r="152" spans="1:15">
      <c r="A152" s="24"/>
    </row>
    <row r="153" spans="1:15" ht="60">
      <c r="A153" s="25" t="s">
        <v>40</v>
      </c>
      <c r="B153" s="26" t="s">
        <v>41</v>
      </c>
      <c r="C153" s="27" t="s">
        <v>35</v>
      </c>
      <c r="D153" s="26" t="s">
        <v>42</v>
      </c>
      <c r="E153" s="27" t="s">
        <v>35</v>
      </c>
      <c r="F153" s="26" t="s">
        <v>43</v>
      </c>
      <c r="G153" s="27" t="s">
        <v>35</v>
      </c>
      <c r="H153" s="26" t="s">
        <v>44</v>
      </c>
      <c r="I153" s="27" t="s">
        <v>35</v>
      </c>
      <c r="J153" s="26" t="s">
        <v>45</v>
      </c>
      <c r="K153" s="27" t="s">
        <v>35</v>
      </c>
      <c r="L153" s="26" t="s">
        <v>46</v>
      </c>
      <c r="M153" s="26" t="s">
        <v>47</v>
      </c>
      <c r="N153" s="26" t="s">
        <v>48</v>
      </c>
      <c r="O153" s="27" t="s">
        <v>35</v>
      </c>
    </row>
    <row r="154" spans="1:15" ht="30">
      <c r="A154" s="5" t="s">
        <v>13</v>
      </c>
      <c r="B154" s="28">
        <v>3</v>
      </c>
      <c r="C154" s="29">
        <f t="shared" ref="C154:C163" si="5">(B154*100)/126</f>
        <v>2.3809523809523809</v>
      </c>
      <c r="D154" s="28">
        <v>2</v>
      </c>
      <c r="E154" s="29">
        <f t="shared" ref="E154:E163" si="6">(D154*100)/$D$163</f>
        <v>1.680672268907563</v>
      </c>
      <c r="F154" s="28">
        <v>2</v>
      </c>
      <c r="G154" s="29">
        <f t="shared" ref="G154:G163" si="7">(F154*100)/$F$163</f>
        <v>1.9801980198019802</v>
      </c>
      <c r="H154" s="28">
        <v>2</v>
      </c>
      <c r="I154" s="29">
        <f t="shared" ref="I154:I163" si="8">(H154*100)/$H$163</f>
        <v>2.4096385542168677</v>
      </c>
      <c r="J154" s="28">
        <v>1</v>
      </c>
      <c r="K154" s="29">
        <f t="shared" ref="K154:K163" si="9">(J154*100)/$J$163</f>
        <v>1.5384615384615385</v>
      </c>
      <c r="L154" s="28">
        <f t="shared" ref="L154:L163" si="10">B154+D154+F154+H154+J154</f>
        <v>10</v>
      </c>
      <c r="M154" s="30">
        <f t="shared" ref="M154:M163" si="11">(L154*100)/$L$163</f>
        <v>2.0242914979757085</v>
      </c>
      <c r="N154" s="31">
        <f t="shared" ref="N154:N163" si="12">AVERAGE(B154,D154,F154,H154,J154)</f>
        <v>2</v>
      </c>
      <c r="O154" s="29">
        <f t="shared" ref="O154:O163" si="13">(100*N154)/$N$163</f>
        <v>2.0242914979757085</v>
      </c>
    </row>
    <row r="155" spans="1:15" ht="30">
      <c r="A155" s="5" t="s">
        <v>15</v>
      </c>
      <c r="B155" s="28">
        <v>23</v>
      </c>
      <c r="C155" s="29">
        <f t="shared" si="5"/>
        <v>18.253968253968253</v>
      </c>
      <c r="D155" s="28">
        <v>23</v>
      </c>
      <c r="E155" s="29">
        <f t="shared" si="6"/>
        <v>19.327731092436974</v>
      </c>
      <c r="F155" s="28">
        <v>16</v>
      </c>
      <c r="G155" s="29">
        <f t="shared" si="7"/>
        <v>15.841584158415841</v>
      </c>
      <c r="H155" s="28">
        <v>15</v>
      </c>
      <c r="I155" s="29">
        <f t="shared" si="8"/>
        <v>18.072289156626507</v>
      </c>
      <c r="J155" s="28">
        <v>15</v>
      </c>
      <c r="K155" s="29">
        <f t="shared" si="9"/>
        <v>23.076923076923077</v>
      </c>
      <c r="L155" s="28">
        <f t="shared" si="10"/>
        <v>92</v>
      </c>
      <c r="M155" s="30">
        <f t="shared" si="11"/>
        <v>18.623481781376519</v>
      </c>
      <c r="N155" s="31">
        <f t="shared" si="12"/>
        <v>18.399999999999999</v>
      </c>
      <c r="O155" s="29">
        <f t="shared" si="13"/>
        <v>18.623481781376515</v>
      </c>
    </row>
    <row r="156" spans="1:15" ht="30">
      <c r="A156" s="5" t="s">
        <v>3</v>
      </c>
      <c r="B156" s="28">
        <v>17</v>
      </c>
      <c r="C156" s="29">
        <f t="shared" si="5"/>
        <v>13.492063492063492</v>
      </c>
      <c r="D156" s="28">
        <v>18</v>
      </c>
      <c r="E156" s="29">
        <f t="shared" si="6"/>
        <v>15.126050420168067</v>
      </c>
      <c r="F156" s="28">
        <v>12</v>
      </c>
      <c r="G156" s="29">
        <f t="shared" si="7"/>
        <v>11.881188118811881</v>
      </c>
      <c r="H156" s="28">
        <v>10</v>
      </c>
      <c r="I156" s="29">
        <f t="shared" si="8"/>
        <v>12.048192771084338</v>
      </c>
      <c r="J156" s="28">
        <v>9</v>
      </c>
      <c r="K156" s="29">
        <f t="shared" si="9"/>
        <v>13.846153846153847</v>
      </c>
      <c r="L156" s="28">
        <f t="shared" si="10"/>
        <v>66</v>
      </c>
      <c r="M156" s="30">
        <f t="shared" si="11"/>
        <v>13.360323886639677</v>
      </c>
      <c r="N156" s="31">
        <f t="shared" si="12"/>
        <v>13.2</v>
      </c>
      <c r="O156" s="29">
        <f t="shared" si="13"/>
        <v>13.360323886639677</v>
      </c>
    </row>
    <row r="157" spans="1:15" ht="30">
      <c r="A157" s="5" t="s">
        <v>4</v>
      </c>
      <c r="B157" s="28">
        <v>24</v>
      </c>
      <c r="C157" s="29">
        <f t="shared" si="5"/>
        <v>19.047619047619047</v>
      </c>
      <c r="D157" s="28">
        <v>24</v>
      </c>
      <c r="E157" s="29">
        <f t="shared" si="6"/>
        <v>20.168067226890756</v>
      </c>
      <c r="F157" s="28">
        <v>25</v>
      </c>
      <c r="G157" s="29">
        <f t="shared" si="7"/>
        <v>24.752475247524753</v>
      </c>
      <c r="H157" s="28">
        <v>18</v>
      </c>
      <c r="I157" s="29">
        <f t="shared" si="8"/>
        <v>21.686746987951807</v>
      </c>
      <c r="J157" s="28">
        <v>17</v>
      </c>
      <c r="K157" s="29">
        <f t="shared" si="9"/>
        <v>26.153846153846153</v>
      </c>
      <c r="L157" s="28">
        <f t="shared" si="10"/>
        <v>108</v>
      </c>
      <c r="M157" s="30">
        <f t="shared" si="11"/>
        <v>21.862348178137651</v>
      </c>
      <c r="N157" s="31">
        <f t="shared" si="12"/>
        <v>21.6</v>
      </c>
      <c r="O157" s="29">
        <f t="shared" si="13"/>
        <v>21.862348178137651</v>
      </c>
    </row>
    <row r="158" spans="1:15">
      <c r="A158" s="5" t="s">
        <v>49</v>
      </c>
      <c r="B158" s="28">
        <v>2</v>
      </c>
      <c r="C158" s="29">
        <f t="shared" si="5"/>
        <v>1.5873015873015872</v>
      </c>
      <c r="D158" s="28">
        <v>2</v>
      </c>
      <c r="E158" s="29">
        <f t="shared" si="6"/>
        <v>1.680672268907563</v>
      </c>
      <c r="F158" s="28">
        <v>3</v>
      </c>
      <c r="G158" s="29">
        <f t="shared" si="7"/>
        <v>2.9702970297029703</v>
      </c>
      <c r="H158" s="28">
        <v>2</v>
      </c>
      <c r="I158" s="29">
        <f t="shared" si="8"/>
        <v>2.4096385542168677</v>
      </c>
      <c r="J158" s="28">
        <v>0</v>
      </c>
      <c r="K158" s="29">
        <f t="shared" si="9"/>
        <v>0</v>
      </c>
      <c r="L158" s="28">
        <f t="shared" si="10"/>
        <v>9</v>
      </c>
      <c r="M158" s="30">
        <f t="shared" si="11"/>
        <v>1.8218623481781377</v>
      </c>
      <c r="N158" s="31">
        <f t="shared" si="12"/>
        <v>1.8</v>
      </c>
      <c r="O158" s="29">
        <f t="shared" si="13"/>
        <v>1.8218623481781377</v>
      </c>
    </row>
    <row r="159" spans="1:15">
      <c r="A159" s="5" t="s">
        <v>1</v>
      </c>
      <c r="B159" s="28">
        <v>35</v>
      </c>
      <c r="C159" s="29">
        <f t="shared" si="5"/>
        <v>27.777777777777779</v>
      </c>
      <c r="D159" s="28">
        <v>34</v>
      </c>
      <c r="E159" s="29">
        <f t="shared" si="6"/>
        <v>28.571428571428573</v>
      </c>
      <c r="F159" s="28">
        <v>31</v>
      </c>
      <c r="G159" s="29">
        <f t="shared" si="7"/>
        <v>30.693069306930692</v>
      </c>
      <c r="H159" s="28">
        <v>23</v>
      </c>
      <c r="I159" s="29">
        <f t="shared" si="8"/>
        <v>27.710843373493976</v>
      </c>
      <c r="J159" s="28">
        <v>12</v>
      </c>
      <c r="K159" s="29">
        <f t="shared" si="9"/>
        <v>18.46153846153846</v>
      </c>
      <c r="L159" s="28">
        <f t="shared" si="10"/>
        <v>135</v>
      </c>
      <c r="M159" s="30">
        <f t="shared" si="11"/>
        <v>27.327935222672064</v>
      </c>
      <c r="N159" s="31">
        <f t="shared" si="12"/>
        <v>27</v>
      </c>
      <c r="O159" s="29">
        <f t="shared" si="13"/>
        <v>27.327935222672064</v>
      </c>
    </row>
    <row r="160" spans="1:15">
      <c r="A160" s="5" t="s">
        <v>9</v>
      </c>
      <c r="B160" s="28">
        <v>10</v>
      </c>
      <c r="C160" s="29">
        <f t="shared" si="5"/>
        <v>7.9365079365079367</v>
      </c>
      <c r="D160" s="28">
        <v>11</v>
      </c>
      <c r="E160" s="29">
        <f t="shared" si="6"/>
        <v>9.2436974789915958</v>
      </c>
      <c r="F160" s="28">
        <v>8</v>
      </c>
      <c r="G160" s="29">
        <f t="shared" si="7"/>
        <v>7.9207920792079207</v>
      </c>
      <c r="H160" s="28">
        <v>8</v>
      </c>
      <c r="I160" s="29">
        <f t="shared" si="8"/>
        <v>9.6385542168674707</v>
      </c>
      <c r="J160" s="28">
        <v>7</v>
      </c>
      <c r="K160" s="29">
        <f t="shared" si="9"/>
        <v>10.76923076923077</v>
      </c>
      <c r="L160" s="28">
        <f t="shared" si="10"/>
        <v>44</v>
      </c>
      <c r="M160" s="30">
        <f t="shared" si="11"/>
        <v>8.9068825910931171</v>
      </c>
      <c r="N160" s="31">
        <f t="shared" si="12"/>
        <v>8.8000000000000007</v>
      </c>
      <c r="O160" s="29">
        <f t="shared" si="13"/>
        <v>8.9068825910931189</v>
      </c>
    </row>
    <row r="161" spans="1:15">
      <c r="A161" s="5" t="s">
        <v>8</v>
      </c>
      <c r="B161" s="28">
        <v>9</v>
      </c>
      <c r="C161" s="29">
        <f t="shared" si="5"/>
        <v>7.1428571428571432</v>
      </c>
      <c r="D161" s="28">
        <v>3</v>
      </c>
      <c r="E161" s="29">
        <f t="shared" si="6"/>
        <v>2.5210084033613445</v>
      </c>
      <c r="F161" s="28">
        <v>1</v>
      </c>
      <c r="G161" s="29">
        <f t="shared" si="7"/>
        <v>0.99009900990099009</v>
      </c>
      <c r="H161" s="32">
        <v>2</v>
      </c>
      <c r="I161" s="29">
        <f t="shared" si="8"/>
        <v>2.4096385542168677</v>
      </c>
      <c r="J161" s="28">
        <v>2</v>
      </c>
      <c r="K161" s="29">
        <f t="shared" si="9"/>
        <v>3.0769230769230771</v>
      </c>
      <c r="L161" s="28">
        <f t="shared" si="10"/>
        <v>17</v>
      </c>
      <c r="M161" s="30">
        <f t="shared" si="11"/>
        <v>3.4412955465587043</v>
      </c>
      <c r="N161" s="31">
        <f t="shared" si="12"/>
        <v>3.4</v>
      </c>
      <c r="O161" s="29">
        <f t="shared" si="13"/>
        <v>3.4412955465587047</v>
      </c>
    </row>
    <row r="162" spans="1:15">
      <c r="A162" s="5" t="s">
        <v>50</v>
      </c>
      <c r="B162" s="28">
        <v>3</v>
      </c>
      <c r="C162" s="29">
        <f t="shared" si="5"/>
        <v>2.3809523809523809</v>
      </c>
      <c r="D162" s="28">
        <v>2</v>
      </c>
      <c r="E162" s="29">
        <f t="shared" si="6"/>
        <v>1.680672268907563</v>
      </c>
      <c r="F162" s="28">
        <v>3</v>
      </c>
      <c r="G162" s="29">
        <f t="shared" si="7"/>
        <v>2.9702970297029703</v>
      </c>
      <c r="H162" s="28">
        <v>3</v>
      </c>
      <c r="I162" s="29">
        <f t="shared" si="8"/>
        <v>3.6144578313253013</v>
      </c>
      <c r="J162" s="28">
        <v>2</v>
      </c>
      <c r="K162" s="29">
        <f t="shared" si="9"/>
        <v>3.0769230769230771</v>
      </c>
      <c r="L162" s="28">
        <f t="shared" si="10"/>
        <v>13</v>
      </c>
      <c r="M162" s="30">
        <f t="shared" si="11"/>
        <v>2.6315789473684212</v>
      </c>
      <c r="N162" s="31">
        <f t="shared" si="12"/>
        <v>2.6</v>
      </c>
      <c r="O162" s="29">
        <f t="shared" si="13"/>
        <v>2.6315789473684212</v>
      </c>
    </row>
    <row r="163" spans="1:15">
      <c r="A163" s="28" t="s">
        <v>51</v>
      </c>
      <c r="B163" s="33">
        <f>SUM(B154:B162)</f>
        <v>126</v>
      </c>
      <c r="C163" s="29">
        <f t="shared" si="5"/>
        <v>100</v>
      </c>
      <c r="D163" s="34">
        <f>SUM(D154:D162)</f>
        <v>119</v>
      </c>
      <c r="E163" s="29">
        <f t="shared" si="6"/>
        <v>100</v>
      </c>
      <c r="F163" s="34">
        <f>SUM(F154:F162)</f>
        <v>101</v>
      </c>
      <c r="G163" s="29">
        <f t="shared" si="7"/>
        <v>100</v>
      </c>
      <c r="H163" s="33">
        <f>SUM(H154:H162)</f>
        <v>83</v>
      </c>
      <c r="I163" s="29">
        <f t="shared" si="8"/>
        <v>100</v>
      </c>
      <c r="J163" s="33">
        <f>SUM(J154:J162)</f>
        <v>65</v>
      </c>
      <c r="K163" s="29">
        <f t="shared" si="9"/>
        <v>100</v>
      </c>
      <c r="L163" s="28">
        <f t="shared" si="10"/>
        <v>494</v>
      </c>
      <c r="M163" s="30">
        <f t="shared" si="11"/>
        <v>100</v>
      </c>
      <c r="N163" s="31">
        <f t="shared" si="12"/>
        <v>98.8</v>
      </c>
      <c r="O163" s="29">
        <f t="shared" si="13"/>
        <v>100</v>
      </c>
    </row>
    <row r="164" spans="1:15">
      <c r="A164" s="24"/>
    </row>
    <row r="165" spans="1:15">
      <c r="A165" s="24"/>
    </row>
    <row r="166" spans="1:15">
      <c r="A166" s="24"/>
    </row>
    <row r="167" spans="1:15">
      <c r="A167" s="24"/>
    </row>
    <row r="168" spans="1:15">
      <c r="A168" s="24"/>
    </row>
    <row r="169" spans="1:15">
      <c r="A169" s="24"/>
    </row>
    <row r="170" spans="1:15">
      <c r="A170" s="24"/>
    </row>
    <row r="171" spans="1:15">
      <c r="A171" s="24"/>
    </row>
    <row r="172" spans="1:15">
      <c r="A172" s="24"/>
    </row>
    <row r="173" spans="1:15">
      <c r="A173" s="24"/>
    </row>
    <row r="174" spans="1:15">
      <c r="A174" s="24"/>
    </row>
    <row r="175" spans="1:15">
      <c r="A175" s="24"/>
    </row>
    <row r="176" spans="1:15">
      <c r="A176" s="24"/>
    </row>
    <row r="177" spans="1:1">
      <c r="A177" s="24"/>
    </row>
    <row r="178" spans="1:1">
      <c r="A178" s="24"/>
    </row>
    <row r="179" spans="1:1">
      <c r="A179" s="24"/>
    </row>
    <row r="180" spans="1:1">
      <c r="A180" s="24"/>
    </row>
    <row r="181" spans="1:1">
      <c r="A181" s="24"/>
    </row>
    <row r="182" spans="1:1">
      <c r="A182" s="24"/>
    </row>
    <row r="183" spans="1:1">
      <c r="A183" s="24"/>
    </row>
    <row r="184" spans="1:1">
      <c r="A184" s="24"/>
    </row>
    <row r="185" spans="1:1">
      <c r="A185" s="24"/>
    </row>
    <row r="186" spans="1:1">
      <c r="A186" s="24"/>
    </row>
    <row r="187" spans="1:1">
      <c r="A187" s="24"/>
    </row>
    <row r="188" spans="1:1">
      <c r="A188" s="24"/>
    </row>
    <row r="189" spans="1:1">
      <c r="A189" s="24"/>
    </row>
    <row r="190" spans="1:1">
      <c r="A190" s="24"/>
    </row>
    <row r="191" spans="1:1">
      <c r="A191" s="24"/>
    </row>
    <row r="192" spans="1:1">
      <c r="A192" s="24"/>
    </row>
    <row r="193" spans="1:1">
      <c r="A193" s="24"/>
    </row>
    <row r="194" spans="1:1">
      <c r="A194" s="24"/>
    </row>
    <row r="195" spans="1:1">
      <c r="A195" s="24"/>
    </row>
    <row r="196" spans="1:1">
      <c r="A196" s="24"/>
    </row>
    <row r="197" spans="1:1">
      <c r="A197" s="24"/>
    </row>
    <row r="198" spans="1:1">
      <c r="A198" s="24"/>
    </row>
    <row r="199" spans="1:1">
      <c r="A199" s="24"/>
    </row>
    <row r="200" spans="1:1">
      <c r="A200" s="24"/>
    </row>
    <row r="201" spans="1:1">
      <c r="A201" s="24"/>
    </row>
    <row r="202" spans="1:1">
      <c r="A202" s="24"/>
    </row>
    <row r="203" spans="1:1">
      <c r="A203" s="24"/>
    </row>
    <row r="204" spans="1:1">
      <c r="A204" s="24"/>
    </row>
    <row r="205" spans="1:1">
      <c r="A205" s="24"/>
    </row>
    <row r="206" spans="1:1">
      <c r="A206" s="24"/>
    </row>
    <row r="207" spans="1:1">
      <c r="A207" s="24"/>
    </row>
    <row r="208" spans="1:1">
      <c r="A208" s="24"/>
    </row>
    <row r="209" spans="1:1">
      <c r="A209" s="24"/>
    </row>
    <row r="210" spans="1:1">
      <c r="A210" s="24"/>
    </row>
    <row r="211" spans="1:1">
      <c r="A211" s="24"/>
    </row>
    <row r="212" spans="1:1">
      <c r="A212" s="24"/>
    </row>
    <row r="213" spans="1:1">
      <c r="A213" s="24"/>
    </row>
    <row r="214" spans="1:1">
      <c r="A214" s="24"/>
    </row>
    <row r="215" spans="1:1">
      <c r="A215" s="24"/>
    </row>
    <row r="216" spans="1:1">
      <c r="A216" s="24"/>
    </row>
    <row r="217" spans="1:1">
      <c r="A217" s="24"/>
    </row>
    <row r="218" spans="1:1">
      <c r="A218" s="24"/>
    </row>
    <row r="219" spans="1:1">
      <c r="A219" s="24"/>
    </row>
    <row r="220" spans="1:1">
      <c r="A220" s="24"/>
    </row>
    <row r="221" spans="1:1">
      <c r="A221" s="24"/>
    </row>
    <row r="222" spans="1:1">
      <c r="A222" s="24"/>
    </row>
    <row r="223" spans="1:1">
      <c r="A223" s="24"/>
    </row>
    <row r="224" spans="1:1">
      <c r="A224" s="24"/>
    </row>
    <row r="225" spans="1:1">
      <c r="A225" s="24"/>
    </row>
    <row r="226" spans="1:1">
      <c r="A226" s="24"/>
    </row>
    <row r="227" spans="1:1">
      <c r="A227" s="24"/>
    </row>
    <row r="228" spans="1:1">
      <c r="A228" s="24"/>
    </row>
    <row r="229" spans="1:1">
      <c r="A229" s="24"/>
    </row>
    <row r="230" spans="1:1">
      <c r="A230" s="24"/>
    </row>
    <row r="231" spans="1:1">
      <c r="A231" s="24"/>
    </row>
    <row r="232" spans="1:1">
      <c r="A232" s="24"/>
    </row>
    <row r="233" spans="1:1">
      <c r="A233" s="24"/>
    </row>
    <row r="234" spans="1:1">
      <c r="A234" s="24"/>
    </row>
    <row r="235" spans="1:1">
      <c r="A235" s="24"/>
    </row>
    <row r="236" spans="1:1">
      <c r="A236" s="24"/>
    </row>
    <row r="237" spans="1:1">
      <c r="A237" s="24"/>
    </row>
    <row r="238" spans="1:1">
      <c r="A238" s="24"/>
    </row>
    <row r="239" spans="1:1">
      <c r="A239" s="24"/>
    </row>
    <row r="240" spans="1:1">
      <c r="A240" s="24"/>
    </row>
    <row r="241" spans="1:1">
      <c r="A241" s="24"/>
    </row>
    <row r="242" spans="1:1">
      <c r="A242" s="24"/>
    </row>
    <row r="243" spans="1:1">
      <c r="A243" s="24"/>
    </row>
    <row r="244" spans="1:1">
      <c r="A244" s="24"/>
    </row>
    <row r="245" spans="1:1">
      <c r="A245" s="24"/>
    </row>
    <row r="246" spans="1:1">
      <c r="A246" s="24"/>
    </row>
    <row r="247" spans="1:1">
      <c r="A247" s="24"/>
    </row>
    <row r="248" spans="1:1">
      <c r="A248" s="24"/>
    </row>
    <row r="249" spans="1:1">
      <c r="A249" s="24"/>
    </row>
    <row r="250" spans="1:1">
      <c r="A250" s="24"/>
    </row>
    <row r="251" spans="1:1">
      <c r="A251" s="24"/>
    </row>
    <row r="252" spans="1:1">
      <c r="A252" s="24"/>
    </row>
    <row r="253" spans="1:1">
      <c r="A253" s="24"/>
    </row>
    <row r="254" spans="1:1">
      <c r="A254" s="24"/>
    </row>
    <row r="255" spans="1:1">
      <c r="A255" s="24"/>
    </row>
    <row r="256" spans="1:1">
      <c r="A256" s="24"/>
    </row>
    <row r="257" spans="1:1">
      <c r="A257" s="24"/>
    </row>
    <row r="258" spans="1:1">
      <c r="A258" s="24"/>
    </row>
    <row r="259" spans="1:1">
      <c r="A259" s="24"/>
    </row>
    <row r="260" spans="1:1">
      <c r="A260" s="24"/>
    </row>
    <row r="261" spans="1:1">
      <c r="A261" s="24"/>
    </row>
    <row r="262" spans="1:1">
      <c r="A262" s="24"/>
    </row>
    <row r="263" spans="1:1">
      <c r="A263" s="24"/>
    </row>
    <row r="264" spans="1:1">
      <c r="A264" s="24"/>
    </row>
    <row r="265" spans="1:1">
      <c r="A265" s="24"/>
    </row>
    <row r="266" spans="1:1">
      <c r="A266" s="24"/>
    </row>
    <row r="267" spans="1:1">
      <c r="A267" s="24"/>
    </row>
    <row r="268" spans="1:1">
      <c r="A268" s="24"/>
    </row>
    <row r="269" spans="1:1">
      <c r="A269" s="24"/>
    </row>
    <row r="270" spans="1:1">
      <c r="A270" s="24"/>
    </row>
    <row r="271" spans="1:1">
      <c r="A271" s="24"/>
    </row>
    <row r="272" spans="1:1">
      <c r="A272" s="24"/>
    </row>
    <row r="273" spans="1:1">
      <c r="A273" s="24"/>
    </row>
    <row r="274" spans="1:1">
      <c r="A274" s="24"/>
    </row>
    <row r="275" spans="1:1">
      <c r="A275" s="24"/>
    </row>
    <row r="276" spans="1:1">
      <c r="A276" s="24"/>
    </row>
    <row r="277" spans="1:1">
      <c r="A277" s="24"/>
    </row>
    <row r="278" spans="1:1">
      <c r="A278" s="24"/>
    </row>
    <row r="279" spans="1:1">
      <c r="A279" s="24"/>
    </row>
    <row r="280" spans="1:1">
      <c r="A280" s="24"/>
    </row>
    <row r="281" spans="1:1">
      <c r="A281" s="24"/>
    </row>
    <row r="282" spans="1:1">
      <c r="A282" s="24"/>
    </row>
    <row r="283" spans="1:1">
      <c r="A283" s="24"/>
    </row>
    <row r="284" spans="1:1">
      <c r="A284" s="24"/>
    </row>
    <row r="285" spans="1:1">
      <c r="A285" s="24"/>
    </row>
    <row r="286" spans="1:1">
      <c r="A286" s="24"/>
    </row>
    <row r="287" spans="1:1">
      <c r="A287" s="24"/>
    </row>
    <row r="288" spans="1:1">
      <c r="A288" s="24"/>
    </row>
    <row r="289" spans="1:1">
      <c r="A289" s="24"/>
    </row>
    <row r="290" spans="1:1">
      <c r="A290" s="24"/>
    </row>
    <row r="291" spans="1:1">
      <c r="A291" s="24"/>
    </row>
    <row r="292" spans="1:1">
      <c r="A292" s="24"/>
    </row>
    <row r="293" spans="1:1">
      <c r="A293" s="24"/>
    </row>
    <row r="294" spans="1:1">
      <c r="A294" s="24"/>
    </row>
    <row r="295" spans="1:1">
      <c r="A295" s="24"/>
    </row>
    <row r="296" spans="1:1">
      <c r="A296" s="24"/>
    </row>
    <row r="297" spans="1:1">
      <c r="A297" s="24"/>
    </row>
    <row r="298" spans="1:1">
      <c r="A298" s="24"/>
    </row>
    <row r="299" spans="1:1">
      <c r="A299" s="24"/>
    </row>
    <row r="300" spans="1:1">
      <c r="A300" s="24"/>
    </row>
    <row r="301" spans="1:1">
      <c r="A301" s="24"/>
    </row>
    <row r="302" spans="1:1">
      <c r="A302" s="24"/>
    </row>
    <row r="303" spans="1:1">
      <c r="A303" s="24"/>
    </row>
    <row r="304" spans="1:1">
      <c r="A304" s="24"/>
    </row>
    <row r="305" spans="1:1">
      <c r="A305" s="24"/>
    </row>
    <row r="306" spans="1:1">
      <c r="A306" s="24"/>
    </row>
    <row r="307" spans="1:1">
      <c r="A307" s="24"/>
    </row>
    <row r="308" spans="1:1">
      <c r="A308" s="24"/>
    </row>
    <row r="309" spans="1:1">
      <c r="A309" s="24"/>
    </row>
    <row r="310" spans="1:1">
      <c r="A310" s="24"/>
    </row>
    <row r="311" spans="1:1">
      <c r="A311" s="24"/>
    </row>
    <row r="312" spans="1:1">
      <c r="A312" s="24"/>
    </row>
    <row r="313" spans="1:1">
      <c r="A313" s="24"/>
    </row>
    <row r="314" spans="1:1">
      <c r="A314" s="24"/>
    </row>
    <row r="315" spans="1:1">
      <c r="A315" s="24"/>
    </row>
    <row r="316" spans="1:1">
      <c r="A316" s="24"/>
    </row>
    <row r="317" spans="1:1">
      <c r="A317" s="24"/>
    </row>
    <row r="318" spans="1:1">
      <c r="A318" s="24"/>
    </row>
    <row r="319" spans="1:1">
      <c r="A319" s="24"/>
    </row>
    <row r="320" spans="1:1">
      <c r="A320" s="24"/>
    </row>
    <row r="321" spans="1:1">
      <c r="A321" s="24"/>
    </row>
    <row r="322" spans="1:1">
      <c r="A322" s="24"/>
    </row>
    <row r="323" spans="1:1">
      <c r="A323" s="24"/>
    </row>
    <row r="324" spans="1:1">
      <c r="A324" s="24"/>
    </row>
    <row r="325" spans="1:1">
      <c r="A325" s="24"/>
    </row>
    <row r="326" spans="1:1">
      <c r="A326" s="24"/>
    </row>
    <row r="327" spans="1:1">
      <c r="A327" s="24"/>
    </row>
    <row r="328" spans="1:1">
      <c r="A328" s="24"/>
    </row>
    <row r="329" spans="1:1">
      <c r="A329" s="24"/>
    </row>
    <row r="330" spans="1:1">
      <c r="A330" s="24"/>
    </row>
    <row r="331" spans="1:1">
      <c r="A331" s="24"/>
    </row>
    <row r="332" spans="1:1">
      <c r="A332" s="24"/>
    </row>
    <row r="333" spans="1:1">
      <c r="A333" s="24"/>
    </row>
    <row r="334" spans="1:1">
      <c r="A334" s="24"/>
    </row>
    <row r="335" spans="1:1">
      <c r="A335" s="24"/>
    </row>
    <row r="336" spans="1:1">
      <c r="A336" s="24"/>
    </row>
    <row r="337" spans="1:1">
      <c r="A337" s="24"/>
    </row>
    <row r="338" spans="1:1">
      <c r="A338" s="24"/>
    </row>
    <row r="339" spans="1:1">
      <c r="A339" s="24"/>
    </row>
    <row r="340" spans="1:1">
      <c r="A340" s="24"/>
    </row>
    <row r="341" spans="1:1">
      <c r="A341" s="24"/>
    </row>
    <row r="342" spans="1:1">
      <c r="A342" s="24"/>
    </row>
    <row r="343" spans="1:1">
      <c r="A343" s="24"/>
    </row>
    <row r="344" spans="1:1">
      <c r="A344" s="24"/>
    </row>
    <row r="345" spans="1:1">
      <c r="A345" s="24"/>
    </row>
    <row r="346" spans="1:1">
      <c r="A346" s="24"/>
    </row>
    <row r="347" spans="1:1">
      <c r="A347" s="24"/>
    </row>
    <row r="348" spans="1:1">
      <c r="A348" s="24"/>
    </row>
    <row r="349" spans="1:1">
      <c r="A349" s="24"/>
    </row>
    <row r="350" spans="1:1">
      <c r="A350" s="24"/>
    </row>
    <row r="351" spans="1:1">
      <c r="A351" s="24"/>
    </row>
    <row r="352" spans="1:1">
      <c r="A352" s="24"/>
    </row>
    <row r="353" spans="1:1">
      <c r="A353" s="24"/>
    </row>
    <row r="354" spans="1:1">
      <c r="A354" s="24"/>
    </row>
    <row r="355" spans="1:1">
      <c r="A355" s="24"/>
    </row>
    <row r="356" spans="1:1">
      <c r="A356" s="24"/>
    </row>
    <row r="357" spans="1:1">
      <c r="A357" s="24"/>
    </row>
    <row r="358" spans="1:1">
      <c r="A358" s="24"/>
    </row>
    <row r="359" spans="1:1">
      <c r="A359" s="24"/>
    </row>
    <row r="360" spans="1:1">
      <c r="A360" s="24"/>
    </row>
    <row r="361" spans="1:1">
      <c r="A361" s="24"/>
    </row>
    <row r="362" spans="1:1">
      <c r="A362" s="24"/>
    </row>
    <row r="363" spans="1:1">
      <c r="A363" s="24"/>
    </row>
    <row r="364" spans="1:1">
      <c r="A364" s="24"/>
    </row>
    <row r="365" spans="1:1">
      <c r="A365" s="24"/>
    </row>
    <row r="366" spans="1:1">
      <c r="A366" s="24"/>
    </row>
    <row r="367" spans="1:1">
      <c r="A367" s="24"/>
    </row>
    <row r="368" spans="1:1">
      <c r="A368" s="24"/>
    </row>
    <row r="369" spans="1:1">
      <c r="A369" s="24"/>
    </row>
    <row r="370" spans="1:1">
      <c r="A370" s="24"/>
    </row>
    <row r="371" spans="1:1">
      <c r="A371" s="24"/>
    </row>
    <row r="372" spans="1:1">
      <c r="A372" s="24"/>
    </row>
    <row r="373" spans="1:1">
      <c r="A373" s="24"/>
    </row>
    <row r="374" spans="1:1">
      <c r="A374" s="24"/>
    </row>
    <row r="375" spans="1:1">
      <c r="A375" s="24"/>
    </row>
    <row r="376" spans="1:1">
      <c r="A376" s="24"/>
    </row>
    <row r="377" spans="1:1">
      <c r="A377" s="24"/>
    </row>
    <row r="378" spans="1:1">
      <c r="A378" s="24"/>
    </row>
    <row r="379" spans="1:1">
      <c r="A379" s="24"/>
    </row>
    <row r="380" spans="1:1">
      <c r="A380" s="24"/>
    </row>
    <row r="381" spans="1:1">
      <c r="A381" s="24"/>
    </row>
    <row r="382" spans="1:1">
      <c r="A382" s="24"/>
    </row>
    <row r="383" spans="1:1">
      <c r="A383" s="24"/>
    </row>
    <row r="384" spans="1:1">
      <c r="A384" s="24"/>
    </row>
    <row r="385" spans="1:1">
      <c r="A385" s="24"/>
    </row>
    <row r="386" spans="1:1">
      <c r="A386" s="24"/>
    </row>
    <row r="387" spans="1:1">
      <c r="A387" s="24"/>
    </row>
    <row r="388" spans="1:1">
      <c r="A388" s="24"/>
    </row>
    <row r="389" spans="1:1">
      <c r="A389" s="24"/>
    </row>
    <row r="390" spans="1:1">
      <c r="A390" s="24"/>
    </row>
    <row r="391" spans="1:1">
      <c r="A391" s="24"/>
    </row>
    <row r="392" spans="1:1">
      <c r="A392" s="24"/>
    </row>
    <row r="393" spans="1:1">
      <c r="A393" s="24"/>
    </row>
    <row r="394" spans="1:1">
      <c r="A394" s="24"/>
    </row>
    <row r="395" spans="1:1">
      <c r="A395" s="24"/>
    </row>
    <row r="396" spans="1:1">
      <c r="A396" s="24"/>
    </row>
    <row r="397" spans="1:1">
      <c r="A397" s="24"/>
    </row>
    <row r="398" spans="1:1">
      <c r="A398" s="24"/>
    </row>
    <row r="399" spans="1:1">
      <c r="A399" s="24"/>
    </row>
    <row r="400" spans="1:1">
      <c r="A400" s="24"/>
    </row>
    <row r="401" spans="1:1">
      <c r="A401" s="24"/>
    </row>
    <row r="402" spans="1:1">
      <c r="A402" s="24"/>
    </row>
    <row r="403" spans="1:1">
      <c r="A403" s="24"/>
    </row>
    <row r="404" spans="1:1">
      <c r="A404" s="24"/>
    </row>
    <row r="405" spans="1:1">
      <c r="A405" s="24"/>
    </row>
    <row r="406" spans="1:1">
      <c r="A406" s="24"/>
    </row>
    <row r="407" spans="1:1">
      <c r="A407" s="24"/>
    </row>
    <row r="408" spans="1:1">
      <c r="A408" s="24"/>
    </row>
    <row r="409" spans="1:1">
      <c r="A409" s="24"/>
    </row>
    <row r="410" spans="1:1">
      <c r="A410" s="24"/>
    </row>
    <row r="411" spans="1:1">
      <c r="A411" s="24"/>
    </row>
    <row r="412" spans="1:1">
      <c r="A412" s="24"/>
    </row>
    <row r="413" spans="1:1">
      <c r="A413" s="24"/>
    </row>
    <row r="414" spans="1:1">
      <c r="A414" s="24"/>
    </row>
    <row r="415" spans="1:1">
      <c r="A415" s="24"/>
    </row>
    <row r="416" spans="1:1">
      <c r="A416" s="24"/>
    </row>
    <row r="417" spans="1:1">
      <c r="A417" s="24"/>
    </row>
    <row r="418" spans="1:1">
      <c r="A418" s="24"/>
    </row>
    <row r="419" spans="1:1">
      <c r="A419" s="24"/>
    </row>
    <row r="420" spans="1:1">
      <c r="A420" s="24"/>
    </row>
    <row r="421" spans="1:1">
      <c r="A421" s="24"/>
    </row>
    <row r="422" spans="1:1">
      <c r="A422" s="24"/>
    </row>
    <row r="423" spans="1:1">
      <c r="A423" s="24"/>
    </row>
    <row r="424" spans="1:1">
      <c r="A424" s="24"/>
    </row>
    <row r="425" spans="1:1">
      <c r="A425" s="24"/>
    </row>
    <row r="426" spans="1:1">
      <c r="A426" s="24"/>
    </row>
    <row r="427" spans="1:1">
      <c r="A427" s="24"/>
    </row>
    <row r="428" spans="1:1">
      <c r="A428" s="24"/>
    </row>
    <row r="429" spans="1:1">
      <c r="A429" s="24"/>
    </row>
    <row r="430" spans="1:1">
      <c r="A430" s="24"/>
    </row>
    <row r="431" spans="1:1">
      <c r="A431" s="24"/>
    </row>
    <row r="432" spans="1:1">
      <c r="A432" s="24"/>
    </row>
    <row r="433" spans="1:1">
      <c r="A433" s="24"/>
    </row>
    <row r="434" spans="1:1">
      <c r="A434" s="24"/>
    </row>
    <row r="435" spans="1:1">
      <c r="A435" s="24"/>
    </row>
    <row r="436" spans="1:1">
      <c r="A436" s="24"/>
    </row>
    <row r="437" spans="1:1">
      <c r="A437" s="24"/>
    </row>
    <row r="438" spans="1:1">
      <c r="A438" s="24"/>
    </row>
    <row r="439" spans="1:1">
      <c r="A439" s="24"/>
    </row>
    <row r="440" spans="1:1">
      <c r="A440" s="24"/>
    </row>
    <row r="441" spans="1:1">
      <c r="A441" s="24"/>
    </row>
    <row r="442" spans="1:1">
      <c r="A442" s="24"/>
    </row>
    <row r="443" spans="1:1">
      <c r="A443" s="24"/>
    </row>
    <row r="444" spans="1:1">
      <c r="A444" s="24"/>
    </row>
    <row r="445" spans="1:1">
      <c r="A445" s="24"/>
    </row>
    <row r="446" spans="1:1">
      <c r="A446" s="24"/>
    </row>
    <row r="447" spans="1:1">
      <c r="A447" s="24"/>
    </row>
    <row r="448" spans="1:1">
      <c r="A448" s="24"/>
    </row>
    <row r="449" spans="1:1">
      <c r="A449" s="24"/>
    </row>
    <row r="450" spans="1:1">
      <c r="A450" s="24"/>
    </row>
    <row r="451" spans="1:1">
      <c r="A451" s="24"/>
    </row>
    <row r="452" spans="1:1">
      <c r="A452" s="24"/>
    </row>
    <row r="453" spans="1:1">
      <c r="A453" s="24"/>
    </row>
    <row r="454" spans="1:1">
      <c r="A454" s="24"/>
    </row>
    <row r="455" spans="1:1">
      <c r="A455" s="24"/>
    </row>
    <row r="456" spans="1:1">
      <c r="A456" s="24"/>
    </row>
    <row r="457" spans="1:1">
      <c r="A457" s="24"/>
    </row>
    <row r="458" spans="1:1">
      <c r="A458" s="24"/>
    </row>
    <row r="459" spans="1:1">
      <c r="A459" s="24"/>
    </row>
    <row r="460" spans="1:1">
      <c r="A460" s="24"/>
    </row>
    <row r="461" spans="1:1">
      <c r="A461" s="24"/>
    </row>
    <row r="462" spans="1:1">
      <c r="A462" s="24"/>
    </row>
    <row r="463" spans="1:1">
      <c r="A463" s="24"/>
    </row>
    <row r="464" spans="1:1">
      <c r="A464" s="24"/>
    </row>
    <row r="465" spans="1:1">
      <c r="A465" s="24"/>
    </row>
    <row r="466" spans="1:1">
      <c r="A466" s="24"/>
    </row>
    <row r="467" spans="1:1">
      <c r="A467" s="24"/>
    </row>
    <row r="468" spans="1:1">
      <c r="A468" s="24"/>
    </row>
    <row r="469" spans="1:1">
      <c r="A469" s="24"/>
    </row>
    <row r="470" spans="1:1">
      <c r="A470" s="24"/>
    </row>
    <row r="471" spans="1:1">
      <c r="A471" s="24"/>
    </row>
    <row r="472" spans="1:1">
      <c r="A472" s="24"/>
    </row>
    <row r="473" spans="1:1">
      <c r="A473" s="24"/>
    </row>
    <row r="474" spans="1:1">
      <c r="A474" s="24"/>
    </row>
    <row r="475" spans="1:1">
      <c r="A475" s="24"/>
    </row>
    <row r="476" spans="1:1">
      <c r="A476" s="24"/>
    </row>
    <row r="477" spans="1:1">
      <c r="A477" s="24"/>
    </row>
    <row r="478" spans="1:1">
      <c r="A478" s="24"/>
    </row>
    <row r="479" spans="1:1">
      <c r="A479" s="24"/>
    </row>
    <row r="480" spans="1:1">
      <c r="A480" s="24"/>
    </row>
    <row r="481" spans="1:1">
      <c r="A481" s="24"/>
    </row>
    <row r="482" spans="1:1">
      <c r="A482" s="24"/>
    </row>
    <row r="483" spans="1:1">
      <c r="A483" s="24"/>
    </row>
    <row r="484" spans="1:1">
      <c r="A484" s="24"/>
    </row>
    <row r="485" spans="1:1">
      <c r="A485" s="24"/>
    </row>
    <row r="486" spans="1:1">
      <c r="A486" s="24"/>
    </row>
    <row r="487" spans="1:1">
      <c r="A487" s="24"/>
    </row>
    <row r="488" spans="1:1">
      <c r="A488" s="24"/>
    </row>
    <row r="489" spans="1:1">
      <c r="A489" s="24"/>
    </row>
    <row r="490" spans="1:1">
      <c r="A490" s="24"/>
    </row>
    <row r="491" spans="1:1">
      <c r="A491" s="24"/>
    </row>
    <row r="492" spans="1:1">
      <c r="A492" s="24"/>
    </row>
    <row r="493" spans="1:1">
      <c r="A493" s="24"/>
    </row>
    <row r="494" spans="1:1">
      <c r="A494" s="24"/>
    </row>
    <row r="495" spans="1:1">
      <c r="A495" s="24"/>
    </row>
    <row r="496" spans="1:1">
      <c r="A496" s="24"/>
    </row>
    <row r="497" spans="1:1">
      <c r="A497" s="24"/>
    </row>
    <row r="498" spans="1:1">
      <c r="A498" s="24"/>
    </row>
    <row r="499" spans="1:1">
      <c r="A499" s="24"/>
    </row>
    <row r="500" spans="1:1">
      <c r="A500" s="24"/>
    </row>
    <row r="501" spans="1:1">
      <c r="A501" s="24"/>
    </row>
    <row r="502" spans="1:1">
      <c r="A502" s="24"/>
    </row>
    <row r="503" spans="1:1">
      <c r="A503" s="24"/>
    </row>
    <row r="504" spans="1:1">
      <c r="A504" s="24"/>
    </row>
    <row r="505" spans="1:1">
      <c r="A505" s="24"/>
    </row>
    <row r="506" spans="1:1">
      <c r="A506" s="24"/>
    </row>
    <row r="507" spans="1:1">
      <c r="A507" s="24"/>
    </row>
    <row r="508" spans="1:1">
      <c r="A508" s="24"/>
    </row>
    <row r="509" spans="1:1">
      <c r="A509" s="24"/>
    </row>
    <row r="510" spans="1:1">
      <c r="A510" s="24"/>
    </row>
    <row r="511" spans="1:1">
      <c r="A511" s="24"/>
    </row>
    <row r="512" spans="1:1">
      <c r="A512" s="24"/>
    </row>
    <row r="513" spans="1:1">
      <c r="A513" s="24"/>
    </row>
    <row r="514" spans="1:1">
      <c r="A514" s="24"/>
    </row>
    <row r="515" spans="1:1">
      <c r="A515" s="24"/>
    </row>
    <row r="516" spans="1:1">
      <c r="A516" s="24"/>
    </row>
    <row r="517" spans="1:1">
      <c r="A517" s="24"/>
    </row>
    <row r="518" spans="1:1">
      <c r="A518" s="24"/>
    </row>
    <row r="519" spans="1:1">
      <c r="A519" s="24"/>
    </row>
    <row r="520" spans="1:1">
      <c r="A520" s="24"/>
    </row>
    <row r="521" spans="1:1">
      <c r="A521" s="24"/>
    </row>
    <row r="522" spans="1:1">
      <c r="A522" s="24"/>
    </row>
    <row r="523" spans="1:1">
      <c r="A523" s="24"/>
    </row>
    <row r="524" spans="1:1">
      <c r="A524" s="24"/>
    </row>
    <row r="525" spans="1:1">
      <c r="A525" s="24"/>
    </row>
    <row r="526" spans="1:1">
      <c r="A526" s="24"/>
    </row>
    <row r="527" spans="1:1">
      <c r="A527" s="24"/>
    </row>
    <row r="528" spans="1:1">
      <c r="A528" s="24"/>
    </row>
    <row r="529" spans="1:1">
      <c r="A529" s="24"/>
    </row>
    <row r="530" spans="1:1">
      <c r="A530" s="24"/>
    </row>
    <row r="531" spans="1:1">
      <c r="A531" s="24"/>
    </row>
    <row r="532" spans="1:1">
      <c r="A532" s="24"/>
    </row>
    <row r="533" spans="1:1">
      <c r="A533" s="24"/>
    </row>
    <row r="534" spans="1:1">
      <c r="A534" s="24"/>
    </row>
    <row r="535" spans="1:1">
      <c r="A535" s="24"/>
    </row>
    <row r="536" spans="1:1">
      <c r="A536" s="24"/>
    </row>
    <row r="537" spans="1:1">
      <c r="A537" s="24"/>
    </row>
    <row r="538" spans="1:1">
      <c r="A538" s="24"/>
    </row>
    <row r="539" spans="1:1">
      <c r="A539" s="24"/>
    </row>
    <row r="540" spans="1:1">
      <c r="A540" s="24"/>
    </row>
    <row r="541" spans="1:1">
      <c r="A541" s="24"/>
    </row>
    <row r="542" spans="1:1">
      <c r="A542" s="24"/>
    </row>
    <row r="543" spans="1:1">
      <c r="A543" s="24"/>
    </row>
    <row r="544" spans="1:1">
      <c r="A544" s="24"/>
    </row>
    <row r="545" spans="1:1">
      <c r="A545" s="24"/>
    </row>
    <row r="546" spans="1:1">
      <c r="A546" s="24"/>
    </row>
    <row r="547" spans="1:1">
      <c r="A547" s="24"/>
    </row>
    <row r="548" spans="1:1">
      <c r="A548" s="24"/>
    </row>
    <row r="549" spans="1:1">
      <c r="A549" s="24"/>
    </row>
    <row r="550" spans="1:1">
      <c r="A550" s="24"/>
    </row>
    <row r="551" spans="1:1">
      <c r="A551" s="24"/>
    </row>
    <row r="552" spans="1:1">
      <c r="A552" s="24"/>
    </row>
    <row r="553" spans="1:1">
      <c r="A553" s="24"/>
    </row>
    <row r="554" spans="1:1">
      <c r="A554" s="24"/>
    </row>
    <row r="555" spans="1:1">
      <c r="A555" s="24"/>
    </row>
    <row r="556" spans="1:1">
      <c r="A556" s="24"/>
    </row>
    <row r="557" spans="1:1">
      <c r="A557" s="24"/>
    </row>
    <row r="558" spans="1:1">
      <c r="A558" s="24"/>
    </row>
    <row r="559" spans="1:1">
      <c r="A559" s="24"/>
    </row>
    <row r="560" spans="1:1">
      <c r="A560" s="24"/>
    </row>
    <row r="561" spans="1:1">
      <c r="A561" s="24"/>
    </row>
    <row r="562" spans="1:1">
      <c r="A562" s="24"/>
    </row>
    <row r="563" spans="1:1">
      <c r="A563" s="24"/>
    </row>
    <row r="564" spans="1:1">
      <c r="A564" s="24"/>
    </row>
    <row r="565" spans="1:1">
      <c r="A565" s="24"/>
    </row>
    <row r="566" spans="1:1">
      <c r="A566" s="24"/>
    </row>
    <row r="567" spans="1:1">
      <c r="A567" s="24"/>
    </row>
    <row r="568" spans="1:1">
      <c r="A568" s="24"/>
    </row>
    <row r="569" spans="1:1">
      <c r="A569" s="24"/>
    </row>
    <row r="570" spans="1:1">
      <c r="A570" s="24"/>
    </row>
    <row r="571" spans="1:1">
      <c r="A571" s="24"/>
    </row>
    <row r="572" spans="1:1">
      <c r="A572" s="24"/>
    </row>
    <row r="573" spans="1:1">
      <c r="A573" s="24"/>
    </row>
    <row r="574" spans="1:1">
      <c r="A574" s="24"/>
    </row>
    <row r="575" spans="1:1">
      <c r="A575" s="24"/>
    </row>
    <row r="576" spans="1:1">
      <c r="A576" s="24"/>
    </row>
    <row r="577" spans="1:1">
      <c r="A577" s="24"/>
    </row>
    <row r="578" spans="1:1">
      <c r="A578" s="24"/>
    </row>
    <row r="579" spans="1:1">
      <c r="A579" s="24"/>
    </row>
    <row r="580" spans="1:1">
      <c r="A580" s="24"/>
    </row>
    <row r="581" spans="1:1">
      <c r="A581" s="24"/>
    </row>
    <row r="582" spans="1:1">
      <c r="A582" s="24"/>
    </row>
    <row r="583" spans="1:1">
      <c r="A583" s="24"/>
    </row>
    <row r="584" spans="1:1">
      <c r="A584" s="24"/>
    </row>
    <row r="585" spans="1:1">
      <c r="A585" s="24"/>
    </row>
    <row r="586" spans="1:1">
      <c r="A586" s="24"/>
    </row>
    <row r="587" spans="1:1">
      <c r="A587" s="24"/>
    </row>
    <row r="588" spans="1:1">
      <c r="A588" s="24"/>
    </row>
    <row r="589" spans="1:1">
      <c r="A589" s="24"/>
    </row>
    <row r="590" spans="1:1">
      <c r="A590" s="24"/>
    </row>
    <row r="591" spans="1:1">
      <c r="A591" s="24"/>
    </row>
    <row r="592" spans="1:1">
      <c r="A592" s="24"/>
    </row>
    <row r="593" spans="1:1">
      <c r="A593" s="24"/>
    </row>
    <row r="594" spans="1:1">
      <c r="A594" s="24"/>
    </row>
    <row r="595" spans="1:1">
      <c r="A595" s="24"/>
    </row>
    <row r="596" spans="1:1">
      <c r="A596" s="24"/>
    </row>
    <row r="597" spans="1:1">
      <c r="A597" s="24"/>
    </row>
    <row r="598" spans="1:1">
      <c r="A598" s="24"/>
    </row>
    <row r="599" spans="1:1">
      <c r="A599" s="24"/>
    </row>
    <row r="600" spans="1:1">
      <c r="A600" s="24"/>
    </row>
    <row r="601" spans="1:1">
      <c r="A601" s="24"/>
    </row>
    <row r="602" spans="1:1">
      <c r="A602" s="24"/>
    </row>
    <row r="603" spans="1:1">
      <c r="A603" s="24"/>
    </row>
    <row r="604" spans="1:1">
      <c r="A604" s="24"/>
    </row>
    <row r="605" spans="1:1">
      <c r="A605" s="24"/>
    </row>
    <row r="606" spans="1:1">
      <c r="A606" s="24"/>
    </row>
    <row r="607" spans="1:1">
      <c r="A607" s="24"/>
    </row>
    <row r="608" spans="1:1">
      <c r="A608" s="24"/>
    </row>
    <row r="609" spans="1:1">
      <c r="A609" s="24"/>
    </row>
    <row r="610" spans="1:1">
      <c r="A610" s="24"/>
    </row>
    <row r="611" spans="1:1">
      <c r="A611" s="24"/>
    </row>
    <row r="612" spans="1:1">
      <c r="A612" s="24"/>
    </row>
    <row r="613" spans="1:1">
      <c r="A613" s="24"/>
    </row>
    <row r="614" spans="1:1">
      <c r="A614" s="24"/>
    </row>
    <row r="615" spans="1:1">
      <c r="A615" s="24"/>
    </row>
    <row r="616" spans="1:1">
      <c r="A616" s="24"/>
    </row>
    <row r="617" spans="1:1">
      <c r="A617" s="24"/>
    </row>
    <row r="618" spans="1:1">
      <c r="A618" s="24"/>
    </row>
    <row r="619" spans="1:1">
      <c r="A619" s="24"/>
    </row>
    <row r="620" spans="1:1">
      <c r="A620" s="24"/>
    </row>
    <row r="621" spans="1:1">
      <c r="A621" s="24"/>
    </row>
    <row r="622" spans="1:1">
      <c r="A622" s="24"/>
    </row>
    <row r="623" spans="1:1">
      <c r="A623" s="24"/>
    </row>
    <row r="624" spans="1:1">
      <c r="A624" s="24"/>
    </row>
    <row r="625" spans="1:1">
      <c r="A625" s="24"/>
    </row>
    <row r="626" spans="1:1">
      <c r="A626" s="24"/>
    </row>
    <row r="627" spans="1:1">
      <c r="A627" s="24"/>
    </row>
    <row r="628" spans="1:1">
      <c r="A628" s="24"/>
    </row>
    <row r="629" spans="1:1">
      <c r="A629" s="24"/>
    </row>
    <row r="630" spans="1:1">
      <c r="A630" s="24"/>
    </row>
    <row r="631" spans="1:1">
      <c r="A631" s="24"/>
    </row>
    <row r="632" spans="1:1">
      <c r="A632" s="24"/>
    </row>
    <row r="633" spans="1:1">
      <c r="A633" s="24"/>
    </row>
    <row r="634" spans="1:1">
      <c r="A634" s="24"/>
    </row>
    <row r="635" spans="1:1">
      <c r="A635" s="24"/>
    </row>
    <row r="636" spans="1:1">
      <c r="A636" s="24"/>
    </row>
    <row r="637" spans="1:1">
      <c r="A637" s="24"/>
    </row>
    <row r="638" spans="1:1">
      <c r="A638" s="24"/>
    </row>
    <row r="639" spans="1:1">
      <c r="A639" s="24"/>
    </row>
    <row r="640" spans="1:1">
      <c r="A640" s="24"/>
    </row>
    <row r="641" spans="1:1">
      <c r="A641" s="24"/>
    </row>
    <row r="642" spans="1:1">
      <c r="A642" s="24"/>
    </row>
    <row r="643" spans="1:1">
      <c r="A643" s="24"/>
    </row>
    <row r="644" spans="1:1">
      <c r="A644" s="24"/>
    </row>
    <row r="645" spans="1:1">
      <c r="A645" s="24"/>
    </row>
    <row r="646" spans="1:1">
      <c r="A646" s="24"/>
    </row>
    <row r="647" spans="1:1">
      <c r="A647" s="24"/>
    </row>
    <row r="648" spans="1:1">
      <c r="A648" s="24"/>
    </row>
    <row r="649" spans="1:1">
      <c r="A649" s="24"/>
    </row>
    <row r="650" spans="1:1">
      <c r="A650" s="24"/>
    </row>
    <row r="651" spans="1:1">
      <c r="A651" s="24"/>
    </row>
    <row r="652" spans="1:1">
      <c r="A652" s="24"/>
    </row>
    <row r="653" spans="1:1">
      <c r="A653" s="24"/>
    </row>
    <row r="654" spans="1:1">
      <c r="A654" s="24"/>
    </row>
    <row r="655" spans="1:1">
      <c r="A655" s="24"/>
    </row>
    <row r="656" spans="1:1">
      <c r="A656" s="24"/>
    </row>
    <row r="657" spans="1:1">
      <c r="A657" s="24"/>
    </row>
    <row r="658" spans="1:1">
      <c r="A658" s="24"/>
    </row>
    <row r="659" spans="1:1">
      <c r="A659" s="24"/>
    </row>
    <row r="660" spans="1:1">
      <c r="A660" s="24"/>
    </row>
    <row r="661" spans="1:1">
      <c r="A661" s="24"/>
    </row>
    <row r="662" spans="1:1">
      <c r="A662" s="24"/>
    </row>
    <row r="663" spans="1:1">
      <c r="A663" s="24"/>
    </row>
    <row r="664" spans="1:1">
      <c r="A664" s="24"/>
    </row>
    <row r="665" spans="1:1">
      <c r="A665" s="24"/>
    </row>
    <row r="666" spans="1:1">
      <c r="A666" s="24"/>
    </row>
    <row r="667" spans="1:1">
      <c r="A667" s="24"/>
    </row>
    <row r="668" spans="1:1">
      <c r="A668" s="24"/>
    </row>
    <row r="669" spans="1:1">
      <c r="A669" s="24"/>
    </row>
    <row r="670" spans="1:1">
      <c r="A670" s="24"/>
    </row>
    <row r="671" spans="1:1">
      <c r="A671" s="24"/>
    </row>
    <row r="672" spans="1:1">
      <c r="A672" s="24"/>
    </row>
    <row r="673" spans="1:1">
      <c r="A673" s="24"/>
    </row>
    <row r="674" spans="1:1">
      <c r="A674" s="24"/>
    </row>
    <row r="675" spans="1:1">
      <c r="A675" s="24"/>
    </row>
    <row r="676" spans="1:1">
      <c r="A676" s="24"/>
    </row>
    <row r="677" spans="1:1">
      <c r="A677" s="24"/>
    </row>
    <row r="678" spans="1:1">
      <c r="A678" s="24"/>
    </row>
    <row r="679" spans="1:1">
      <c r="A679" s="24"/>
    </row>
    <row r="680" spans="1:1">
      <c r="A680" s="24"/>
    </row>
    <row r="681" spans="1:1">
      <c r="A681" s="24"/>
    </row>
    <row r="682" spans="1:1">
      <c r="A682" s="24"/>
    </row>
    <row r="683" spans="1:1">
      <c r="A683" s="24"/>
    </row>
    <row r="684" spans="1:1">
      <c r="A684" s="24"/>
    </row>
    <row r="685" spans="1:1">
      <c r="A685" s="24"/>
    </row>
    <row r="686" spans="1:1">
      <c r="A686" s="24"/>
    </row>
    <row r="687" spans="1:1">
      <c r="A687" s="24"/>
    </row>
    <row r="688" spans="1:1">
      <c r="A688" s="24"/>
    </row>
    <row r="689" spans="1:1">
      <c r="A689" s="24"/>
    </row>
    <row r="690" spans="1:1">
      <c r="A690" s="24"/>
    </row>
    <row r="691" spans="1:1">
      <c r="A691" s="24"/>
    </row>
    <row r="692" spans="1:1">
      <c r="A692" s="24"/>
    </row>
    <row r="693" spans="1:1">
      <c r="A693" s="24"/>
    </row>
    <row r="694" spans="1:1">
      <c r="A694" s="24"/>
    </row>
    <row r="695" spans="1:1">
      <c r="A695" s="24"/>
    </row>
    <row r="696" spans="1:1">
      <c r="A696" s="24"/>
    </row>
    <row r="697" spans="1:1">
      <c r="A697" s="24"/>
    </row>
    <row r="698" spans="1:1">
      <c r="A698" s="24"/>
    </row>
    <row r="699" spans="1:1">
      <c r="A699" s="24"/>
    </row>
    <row r="700" spans="1:1">
      <c r="A700" s="24"/>
    </row>
    <row r="701" spans="1:1">
      <c r="A701" s="24"/>
    </row>
    <row r="702" spans="1:1">
      <c r="A702" s="24"/>
    </row>
    <row r="703" spans="1:1">
      <c r="A703" s="24"/>
    </row>
    <row r="704" spans="1:1">
      <c r="A704" s="24"/>
    </row>
    <row r="705" spans="1:1">
      <c r="A705" s="24"/>
    </row>
    <row r="706" spans="1:1">
      <c r="A706" s="24"/>
    </row>
    <row r="707" spans="1:1">
      <c r="A707" s="24"/>
    </row>
    <row r="708" spans="1:1">
      <c r="A708" s="24"/>
    </row>
    <row r="709" spans="1:1">
      <c r="A709" s="24"/>
    </row>
    <row r="710" spans="1:1">
      <c r="A710" s="24"/>
    </row>
    <row r="711" spans="1:1">
      <c r="A711" s="24"/>
    </row>
    <row r="712" spans="1:1">
      <c r="A712" s="24"/>
    </row>
    <row r="713" spans="1:1">
      <c r="A713" s="24"/>
    </row>
    <row r="714" spans="1:1">
      <c r="A714" s="24"/>
    </row>
    <row r="715" spans="1:1">
      <c r="A715" s="24"/>
    </row>
    <row r="716" spans="1:1">
      <c r="A716" s="24"/>
    </row>
    <row r="717" spans="1:1">
      <c r="A717" s="24"/>
    </row>
    <row r="718" spans="1:1">
      <c r="A718" s="24"/>
    </row>
    <row r="719" spans="1:1">
      <c r="A719" s="24"/>
    </row>
    <row r="720" spans="1:1">
      <c r="A720" s="24"/>
    </row>
    <row r="721" spans="1:1">
      <c r="A721" s="24"/>
    </row>
    <row r="722" spans="1:1">
      <c r="A722" s="24"/>
    </row>
    <row r="723" spans="1:1">
      <c r="A723" s="24"/>
    </row>
    <row r="724" spans="1:1">
      <c r="A724" s="24"/>
    </row>
    <row r="725" spans="1:1">
      <c r="A725" s="24"/>
    </row>
    <row r="726" spans="1:1">
      <c r="A726" s="24"/>
    </row>
    <row r="727" spans="1:1">
      <c r="A727" s="24"/>
    </row>
    <row r="728" spans="1:1">
      <c r="A728" s="24"/>
    </row>
    <row r="729" spans="1:1">
      <c r="A729" s="24"/>
    </row>
    <row r="730" spans="1:1">
      <c r="A730" s="24"/>
    </row>
    <row r="731" spans="1:1">
      <c r="A731" s="24"/>
    </row>
    <row r="732" spans="1:1">
      <c r="A732" s="24"/>
    </row>
    <row r="733" spans="1:1">
      <c r="A733" s="24"/>
    </row>
    <row r="734" spans="1:1">
      <c r="A734" s="24"/>
    </row>
    <row r="735" spans="1:1">
      <c r="A735" s="24"/>
    </row>
    <row r="736" spans="1:1">
      <c r="A736" s="24"/>
    </row>
    <row r="737" spans="1:1">
      <c r="A737" s="24"/>
    </row>
    <row r="738" spans="1:1">
      <c r="A738" s="24"/>
    </row>
    <row r="739" spans="1:1">
      <c r="A739" s="24"/>
    </row>
    <row r="740" spans="1:1">
      <c r="A740" s="24"/>
    </row>
    <row r="741" spans="1:1">
      <c r="A741" s="24"/>
    </row>
    <row r="742" spans="1:1">
      <c r="A742" s="24"/>
    </row>
    <row r="743" spans="1:1">
      <c r="A743" s="24"/>
    </row>
    <row r="744" spans="1:1">
      <c r="A744" s="24"/>
    </row>
    <row r="745" spans="1:1">
      <c r="A745" s="24"/>
    </row>
    <row r="746" spans="1:1">
      <c r="A746" s="24"/>
    </row>
    <row r="747" spans="1:1">
      <c r="A747" s="24"/>
    </row>
    <row r="748" spans="1:1">
      <c r="A748" s="24"/>
    </row>
    <row r="749" spans="1:1">
      <c r="A749" s="24"/>
    </row>
    <row r="750" spans="1:1">
      <c r="A750" s="24"/>
    </row>
    <row r="751" spans="1:1">
      <c r="A751" s="24"/>
    </row>
    <row r="752" spans="1:1">
      <c r="A752" s="24"/>
    </row>
    <row r="753" spans="1:1">
      <c r="A753" s="24"/>
    </row>
    <row r="754" spans="1:1">
      <c r="A754" s="24"/>
    </row>
    <row r="755" spans="1:1">
      <c r="A755" s="24"/>
    </row>
    <row r="756" spans="1:1">
      <c r="A756" s="24"/>
    </row>
    <row r="757" spans="1:1">
      <c r="A757" s="24"/>
    </row>
    <row r="758" spans="1:1">
      <c r="A758" s="24"/>
    </row>
    <row r="759" spans="1:1">
      <c r="A759" s="24"/>
    </row>
    <row r="760" spans="1:1">
      <c r="A760" s="24"/>
    </row>
    <row r="761" spans="1:1">
      <c r="A761" s="24"/>
    </row>
    <row r="762" spans="1:1">
      <c r="A762" s="24"/>
    </row>
    <row r="763" spans="1:1">
      <c r="A763" s="24"/>
    </row>
    <row r="764" spans="1:1">
      <c r="A764" s="24"/>
    </row>
    <row r="765" spans="1:1">
      <c r="A765" s="24"/>
    </row>
    <row r="766" spans="1:1">
      <c r="A766" s="24"/>
    </row>
    <row r="767" spans="1:1">
      <c r="A767" s="24"/>
    </row>
    <row r="768" spans="1:1">
      <c r="A768" s="24"/>
    </row>
    <row r="769" spans="1:1">
      <c r="A769" s="24"/>
    </row>
    <row r="770" spans="1:1">
      <c r="A770" s="24"/>
    </row>
    <row r="771" spans="1:1">
      <c r="A771" s="24"/>
    </row>
    <row r="772" spans="1:1">
      <c r="A772" s="24"/>
    </row>
    <row r="773" spans="1:1">
      <c r="A773" s="24"/>
    </row>
    <row r="774" spans="1:1">
      <c r="A774" s="24"/>
    </row>
    <row r="775" spans="1:1">
      <c r="A775" s="24"/>
    </row>
    <row r="776" spans="1:1">
      <c r="A776" s="24"/>
    </row>
    <row r="777" spans="1:1">
      <c r="A777" s="24"/>
    </row>
    <row r="778" spans="1:1">
      <c r="A778" s="24"/>
    </row>
    <row r="779" spans="1:1">
      <c r="A779" s="24"/>
    </row>
    <row r="780" spans="1:1">
      <c r="A780" s="24"/>
    </row>
    <row r="781" spans="1:1">
      <c r="A781" s="24"/>
    </row>
    <row r="782" spans="1:1">
      <c r="A782" s="24"/>
    </row>
    <row r="783" spans="1:1">
      <c r="A783" s="24"/>
    </row>
    <row r="784" spans="1:1">
      <c r="A784" s="24"/>
    </row>
    <row r="785" spans="1:1">
      <c r="A785" s="24"/>
    </row>
    <row r="786" spans="1:1">
      <c r="A786" s="24"/>
    </row>
    <row r="787" spans="1:1">
      <c r="A787" s="24"/>
    </row>
    <row r="788" spans="1:1">
      <c r="A788" s="24"/>
    </row>
    <row r="789" spans="1:1">
      <c r="A789" s="24"/>
    </row>
    <row r="790" spans="1:1">
      <c r="A790" s="24"/>
    </row>
    <row r="791" spans="1:1">
      <c r="A791" s="24"/>
    </row>
    <row r="792" spans="1:1">
      <c r="A792" s="24"/>
    </row>
    <row r="793" spans="1:1">
      <c r="A793" s="24"/>
    </row>
    <row r="794" spans="1:1">
      <c r="A794" s="24"/>
    </row>
    <row r="795" spans="1:1">
      <c r="A795" s="24"/>
    </row>
    <row r="796" spans="1:1">
      <c r="A796" s="24"/>
    </row>
    <row r="797" spans="1:1">
      <c r="A797" s="24"/>
    </row>
    <row r="798" spans="1:1">
      <c r="A798" s="24"/>
    </row>
    <row r="799" spans="1:1">
      <c r="A799" s="24"/>
    </row>
    <row r="800" spans="1:1">
      <c r="A800" s="24"/>
    </row>
    <row r="801" spans="1:1">
      <c r="A801" s="24"/>
    </row>
    <row r="802" spans="1:1">
      <c r="A802" s="24"/>
    </row>
    <row r="803" spans="1:1">
      <c r="A803" s="24"/>
    </row>
    <row r="804" spans="1:1">
      <c r="A804" s="24"/>
    </row>
    <row r="805" spans="1:1">
      <c r="A805" s="24"/>
    </row>
    <row r="806" spans="1:1">
      <c r="A806" s="24"/>
    </row>
    <row r="807" spans="1:1">
      <c r="A807" s="24"/>
    </row>
    <row r="808" spans="1:1">
      <c r="A808" s="24"/>
    </row>
    <row r="809" spans="1:1">
      <c r="A809" s="24"/>
    </row>
    <row r="810" spans="1:1">
      <c r="A810" s="24"/>
    </row>
    <row r="811" spans="1:1">
      <c r="A811" s="24"/>
    </row>
    <row r="812" spans="1:1">
      <c r="A812" s="24"/>
    </row>
    <row r="813" spans="1:1">
      <c r="A813" s="24"/>
    </row>
    <row r="814" spans="1:1">
      <c r="A814" s="24"/>
    </row>
    <row r="815" spans="1:1">
      <c r="A815" s="24"/>
    </row>
    <row r="816" spans="1:1">
      <c r="A816" s="24"/>
    </row>
    <row r="817" spans="1:1">
      <c r="A817" s="24"/>
    </row>
    <row r="818" spans="1:1">
      <c r="A818" s="24"/>
    </row>
    <row r="819" spans="1:1">
      <c r="A819" s="24"/>
    </row>
    <row r="820" spans="1:1">
      <c r="A820" s="24"/>
    </row>
    <row r="821" spans="1:1">
      <c r="A821" s="24"/>
    </row>
    <row r="822" spans="1:1">
      <c r="A822" s="24"/>
    </row>
    <row r="823" spans="1:1">
      <c r="A823" s="24"/>
    </row>
    <row r="824" spans="1:1">
      <c r="A824" s="24"/>
    </row>
    <row r="825" spans="1:1">
      <c r="A825" s="24"/>
    </row>
    <row r="826" spans="1:1">
      <c r="A826" s="24"/>
    </row>
    <row r="827" spans="1:1">
      <c r="A827" s="24"/>
    </row>
    <row r="828" spans="1:1">
      <c r="A828" s="24"/>
    </row>
    <row r="829" spans="1:1">
      <c r="A829" s="24"/>
    </row>
    <row r="830" spans="1:1">
      <c r="A830" s="24"/>
    </row>
    <row r="831" spans="1:1">
      <c r="A831" s="24"/>
    </row>
    <row r="832" spans="1:1">
      <c r="A832" s="24"/>
    </row>
    <row r="833" spans="1:1">
      <c r="A833" s="24"/>
    </row>
    <row r="834" spans="1:1">
      <c r="A834" s="24"/>
    </row>
    <row r="835" spans="1:1">
      <c r="A835" s="24"/>
    </row>
    <row r="836" spans="1:1">
      <c r="A836" s="24"/>
    </row>
    <row r="837" spans="1:1">
      <c r="A837" s="24"/>
    </row>
    <row r="838" spans="1:1">
      <c r="A838" s="24"/>
    </row>
    <row r="839" spans="1:1">
      <c r="A839" s="24"/>
    </row>
    <row r="840" spans="1:1">
      <c r="A840" s="24"/>
    </row>
    <row r="841" spans="1:1">
      <c r="A841" s="24"/>
    </row>
    <row r="842" spans="1:1">
      <c r="A842" s="24"/>
    </row>
    <row r="843" spans="1:1">
      <c r="A843" s="24"/>
    </row>
    <row r="844" spans="1:1">
      <c r="A844" s="24"/>
    </row>
    <row r="845" spans="1:1">
      <c r="A845" s="24"/>
    </row>
    <row r="846" spans="1:1">
      <c r="A846" s="24"/>
    </row>
    <row r="847" spans="1:1">
      <c r="A847" s="24"/>
    </row>
    <row r="848" spans="1:1">
      <c r="A848" s="24"/>
    </row>
    <row r="849" spans="1:1">
      <c r="A849" s="24"/>
    </row>
    <row r="850" spans="1:1">
      <c r="A850" s="24"/>
    </row>
    <row r="851" spans="1:1">
      <c r="A851" s="24"/>
    </row>
    <row r="852" spans="1:1">
      <c r="A852" s="24"/>
    </row>
    <row r="853" spans="1:1">
      <c r="A853" s="24"/>
    </row>
    <row r="854" spans="1:1">
      <c r="A854" s="24"/>
    </row>
    <row r="855" spans="1:1">
      <c r="A855" s="24"/>
    </row>
    <row r="856" spans="1:1">
      <c r="A856" s="24"/>
    </row>
    <row r="857" spans="1:1">
      <c r="A857" s="24"/>
    </row>
    <row r="858" spans="1:1">
      <c r="A858" s="24"/>
    </row>
    <row r="859" spans="1:1">
      <c r="A859" s="24"/>
    </row>
    <row r="860" spans="1:1">
      <c r="A860" s="24"/>
    </row>
    <row r="861" spans="1:1">
      <c r="A861" s="24"/>
    </row>
    <row r="862" spans="1:1">
      <c r="A862" s="24"/>
    </row>
    <row r="863" spans="1:1">
      <c r="A863" s="24"/>
    </row>
    <row r="864" spans="1:1">
      <c r="A864" s="24"/>
    </row>
    <row r="865" spans="1:1">
      <c r="A865" s="24"/>
    </row>
    <row r="866" spans="1:1">
      <c r="A866" s="24"/>
    </row>
    <row r="867" spans="1:1">
      <c r="A867" s="24"/>
    </row>
    <row r="868" spans="1:1">
      <c r="A868" s="24"/>
    </row>
    <row r="869" spans="1:1">
      <c r="A869" s="24"/>
    </row>
    <row r="870" spans="1:1">
      <c r="A870" s="24"/>
    </row>
    <row r="871" spans="1:1">
      <c r="A871" s="24"/>
    </row>
    <row r="872" spans="1:1">
      <c r="A872" s="24"/>
    </row>
    <row r="873" spans="1:1">
      <c r="A873" s="24"/>
    </row>
    <row r="874" spans="1:1">
      <c r="A874" s="24"/>
    </row>
    <row r="875" spans="1:1">
      <c r="A875" s="24"/>
    </row>
    <row r="876" spans="1:1">
      <c r="A876" s="24"/>
    </row>
    <row r="877" spans="1:1">
      <c r="A877" s="24"/>
    </row>
    <row r="878" spans="1:1">
      <c r="A878" s="24"/>
    </row>
    <row r="879" spans="1:1">
      <c r="A879" s="24"/>
    </row>
    <row r="880" spans="1:1">
      <c r="A880" s="24"/>
    </row>
    <row r="881" spans="1:1">
      <c r="A881" s="24"/>
    </row>
    <row r="882" spans="1:1">
      <c r="A882" s="24"/>
    </row>
    <row r="883" spans="1:1">
      <c r="A883" s="24"/>
    </row>
    <row r="884" spans="1:1">
      <c r="A884" s="24"/>
    </row>
    <row r="885" spans="1:1">
      <c r="A885" s="24"/>
    </row>
    <row r="886" spans="1:1">
      <c r="A886" s="24"/>
    </row>
    <row r="887" spans="1:1">
      <c r="A887" s="24"/>
    </row>
    <row r="888" spans="1:1">
      <c r="A888" s="24"/>
    </row>
    <row r="889" spans="1:1">
      <c r="A889" s="24"/>
    </row>
    <row r="890" spans="1:1">
      <c r="A890" s="24"/>
    </row>
    <row r="891" spans="1:1">
      <c r="A891" s="24"/>
    </row>
    <row r="892" spans="1:1">
      <c r="A892" s="24"/>
    </row>
    <row r="893" spans="1:1">
      <c r="A893" s="24"/>
    </row>
    <row r="894" spans="1:1">
      <c r="A894" s="24"/>
    </row>
    <row r="895" spans="1:1">
      <c r="A895" s="24"/>
    </row>
    <row r="896" spans="1:1">
      <c r="A896" s="24"/>
    </row>
    <row r="897" spans="1:1">
      <c r="A897" s="24"/>
    </row>
    <row r="898" spans="1:1">
      <c r="A898" s="24"/>
    </row>
    <row r="899" spans="1:1">
      <c r="A899" s="24"/>
    </row>
    <row r="900" spans="1:1">
      <c r="A900" s="24"/>
    </row>
    <row r="901" spans="1:1">
      <c r="A901" s="24"/>
    </row>
    <row r="902" spans="1:1">
      <c r="A902" s="24"/>
    </row>
    <row r="903" spans="1:1">
      <c r="A903" s="24"/>
    </row>
    <row r="904" spans="1:1">
      <c r="A904" s="24"/>
    </row>
    <row r="905" spans="1:1">
      <c r="A905" s="24"/>
    </row>
    <row r="906" spans="1:1">
      <c r="A906" s="24"/>
    </row>
    <row r="907" spans="1:1">
      <c r="A907" s="24"/>
    </row>
    <row r="908" spans="1:1">
      <c r="A908" s="24"/>
    </row>
    <row r="909" spans="1:1">
      <c r="A909" s="24"/>
    </row>
    <row r="910" spans="1:1">
      <c r="A910" s="24"/>
    </row>
    <row r="911" spans="1:1">
      <c r="A911" s="24"/>
    </row>
    <row r="912" spans="1:1">
      <c r="A912" s="24"/>
    </row>
    <row r="913" spans="1:1">
      <c r="A913" s="24"/>
    </row>
    <row r="914" spans="1:1">
      <c r="A914" s="24"/>
    </row>
    <row r="915" spans="1:1">
      <c r="A915" s="24"/>
    </row>
    <row r="916" spans="1:1">
      <c r="A916" s="24"/>
    </row>
    <row r="917" spans="1:1">
      <c r="A917" s="24"/>
    </row>
    <row r="918" spans="1:1">
      <c r="A918" s="24"/>
    </row>
    <row r="919" spans="1:1">
      <c r="A919" s="24"/>
    </row>
    <row r="920" spans="1:1">
      <c r="A920" s="24"/>
    </row>
    <row r="921" spans="1:1">
      <c r="A921" s="24"/>
    </row>
    <row r="922" spans="1:1">
      <c r="A922" s="24"/>
    </row>
    <row r="923" spans="1:1">
      <c r="A923" s="24"/>
    </row>
    <row r="924" spans="1:1">
      <c r="A924" s="24"/>
    </row>
    <row r="925" spans="1:1">
      <c r="A925" s="24"/>
    </row>
    <row r="926" spans="1:1">
      <c r="A926" s="24"/>
    </row>
    <row r="927" spans="1:1">
      <c r="A927" s="24"/>
    </row>
    <row r="928" spans="1:1">
      <c r="A928" s="24"/>
    </row>
    <row r="929" spans="1:1">
      <c r="A929" s="24"/>
    </row>
    <row r="930" spans="1:1">
      <c r="A930" s="24"/>
    </row>
    <row r="931" spans="1:1">
      <c r="A931" s="24"/>
    </row>
    <row r="932" spans="1:1">
      <c r="A932" s="24"/>
    </row>
    <row r="933" spans="1:1">
      <c r="A933" s="24"/>
    </row>
    <row r="934" spans="1:1">
      <c r="A934" s="24"/>
    </row>
    <row r="935" spans="1:1">
      <c r="A935" s="24"/>
    </row>
    <row r="936" spans="1:1">
      <c r="A936" s="24"/>
    </row>
    <row r="937" spans="1:1">
      <c r="A937" s="24"/>
    </row>
    <row r="938" spans="1:1">
      <c r="A938" s="24"/>
    </row>
    <row r="939" spans="1:1">
      <c r="A939" s="24"/>
    </row>
    <row r="940" spans="1:1">
      <c r="A940" s="24"/>
    </row>
    <row r="941" spans="1:1">
      <c r="A941" s="24"/>
    </row>
    <row r="942" spans="1:1">
      <c r="A942" s="24"/>
    </row>
    <row r="943" spans="1:1">
      <c r="A943" s="24"/>
    </row>
    <row r="944" spans="1:1">
      <c r="A944" s="24"/>
    </row>
    <row r="945" spans="1:1">
      <c r="A945" s="24"/>
    </row>
    <row r="946" spans="1:1">
      <c r="A946" s="24"/>
    </row>
    <row r="947" spans="1:1">
      <c r="A947" s="24"/>
    </row>
    <row r="948" spans="1:1">
      <c r="A948" s="24"/>
    </row>
    <row r="949" spans="1:1">
      <c r="A949" s="24"/>
    </row>
    <row r="950" spans="1:1">
      <c r="A950" s="24"/>
    </row>
    <row r="951" spans="1:1">
      <c r="A951" s="24"/>
    </row>
    <row r="952" spans="1:1">
      <c r="A952" s="24"/>
    </row>
    <row r="953" spans="1:1">
      <c r="A953" s="24"/>
    </row>
    <row r="954" spans="1:1">
      <c r="A954" s="24"/>
    </row>
    <row r="955" spans="1:1">
      <c r="A955" s="24"/>
    </row>
    <row r="956" spans="1:1">
      <c r="A956" s="24"/>
    </row>
    <row r="957" spans="1:1">
      <c r="A957" s="24"/>
    </row>
    <row r="958" spans="1:1">
      <c r="A958" s="24"/>
    </row>
    <row r="959" spans="1:1">
      <c r="A959" s="24"/>
    </row>
    <row r="960" spans="1:1">
      <c r="A960" s="24"/>
    </row>
    <row r="961" spans="1:1">
      <c r="A961" s="24"/>
    </row>
    <row r="962" spans="1:1">
      <c r="A962" s="24"/>
    </row>
    <row r="963" spans="1:1">
      <c r="A963" s="24"/>
    </row>
    <row r="964" spans="1:1">
      <c r="A964" s="24"/>
    </row>
    <row r="965" spans="1:1">
      <c r="A965" s="24"/>
    </row>
    <row r="966" spans="1:1">
      <c r="A966" s="24"/>
    </row>
    <row r="967" spans="1:1">
      <c r="A967" s="24"/>
    </row>
    <row r="968" spans="1:1">
      <c r="A968" s="24"/>
    </row>
    <row r="969" spans="1:1">
      <c r="A969" s="24"/>
    </row>
    <row r="970" spans="1:1">
      <c r="A970" s="24"/>
    </row>
    <row r="971" spans="1:1">
      <c r="A971" s="24"/>
    </row>
    <row r="972" spans="1:1">
      <c r="A972" s="24"/>
    </row>
    <row r="973" spans="1:1">
      <c r="A973" s="24"/>
    </row>
    <row r="974" spans="1:1">
      <c r="A974" s="24"/>
    </row>
    <row r="975" spans="1:1">
      <c r="A975" s="24"/>
    </row>
    <row r="976" spans="1:1">
      <c r="A976" s="24"/>
    </row>
    <row r="977" spans="1:1">
      <c r="A977" s="24"/>
    </row>
    <row r="978" spans="1:1">
      <c r="A978" s="24"/>
    </row>
    <row r="979" spans="1:1">
      <c r="A979" s="24"/>
    </row>
    <row r="980" spans="1:1">
      <c r="A980" s="24"/>
    </row>
    <row r="981" spans="1:1">
      <c r="A981" s="24"/>
    </row>
    <row r="982" spans="1:1">
      <c r="A982" s="24"/>
    </row>
    <row r="983" spans="1:1">
      <c r="A983" s="24"/>
    </row>
  </sheetData>
  <mergeCells count="2">
    <mergeCell ref="D6:K15"/>
    <mergeCell ref="D17:K32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Estatísticas Mestrado (2017-202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pbf</dc:creator>
  <cp:lastModifiedBy>pbf</cp:lastModifiedBy>
  <dcterms:created xsi:type="dcterms:W3CDTF">2024-07-08T12:17:42Z</dcterms:created>
  <dcterms:modified xsi:type="dcterms:W3CDTF">2025-03-13T13:22:20Z</dcterms:modified>
</cp:coreProperties>
</file>